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s\temp\"/>
    </mc:Choice>
  </mc:AlternateContent>
  <xr:revisionPtr revIDLastSave="0" documentId="13_ncr:1_{BCDAF123-DA86-4BC2-ADC1-53EED3B5AFF9}" xr6:coauthVersionLast="47" xr6:coauthVersionMax="47" xr10:uidLastSave="{00000000-0000-0000-0000-000000000000}"/>
  <bookViews>
    <workbookView xWindow="39360" yWindow="1320" windowWidth="27840" windowHeight="1488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6" i="1" l="1"/>
  <c r="L246" i="1"/>
  <c r="L242" i="1"/>
  <c r="O232" i="1"/>
  <c r="O234" i="1"/>
  <c r="O235" i="1"/>
  <c r="O236" i="1"/>
  <c r="O237" i="1"/>
  <c r="O238" i="1"/>
  <c r="O239" i="1"/>
  <c r="O240" i="1"/>
  <c r="O229" i="1"/>
  <c r="O228" i="1"/>
  <c r="O233" i="1"/>
  <c r="O231" i="1"/>
  <c r="O230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42" i="1" s="1"/>
  <c r="O204" i="1"/>
  <c r="L204" i="1"/>
  <c r="O203" i="1"/>
  <c r="L203" i="1"/>
  <c r="O202" i="1"/>
  <c r="L202" i="1"/>
  <c r="L94" i="1"/>
  <c r="O184" i="1"/>
  <c r="L184" i="1"/>
  <c r="O170" i="1"/>
  <c r="L170" i="1"/>
  <c r="O12" i="1"/>
  <c r="L12" i="1"/>
  <c r="O100" i="1"/>
  <c r="L100" i="1"/>
  <c r="O99" i="1"/>
  <c r="L99" i="1"/>
  <c r="O98" i="1"/>
  <c r="L98" i="1"/>
  <c r="O97" i="1"/>
  <c r="L97" i="1"/>
  <c r="O95" i="1"/>
  <c r="L95" i="1"/>
  <c r="O94" i="1"/>
  <c r="O93" i="1"/>
  <c r="L93" i="1"/>
  <c r="O55" i="1"/>
  <c r="L55" i="1"/>
  <c r="O68" i="1"/>
  <c r="L68" i="1"/>
  <c r="O69" i="1"/>
  <c r="L69" i="1"/>
  <c r="O67" i="1"/>
  <c r="L67" i="1"/>
  <c r="O66" i="1"/>
  <c r="L66" i="1"/>
  <c r="O54" i="1"/>
  <c r="L54" i="1"/>
  <c r="O156" i="1"/>
  <c r="L156" i="1"/>
  <c r="O155" i="1"/>
  <c r="L155" i="1"/>
  <c r="O154" i="1"/>
  <c r="L154" i="1"/>
  <c r="O116" i="1"/>
  <c r="L116" i="1"/>
  <c r="O179" i="1"/>
  <c r="L179" i="1"/>
  <c r="O178" i="1"/>
  <c r="L178" i="1"/>
  <c r="O200" i="1"/>
  <c r="L200" i="1"/>
  <c r="O199" i="1"/>
  <c r="L199" i="1"/>
  <c r="O104" i="1"/>
  <c r="L104" i="1"/>
  <c r="O103" i="1"/>
  <c r="L103" i="1"/>
  <c r="O65" i="1"/>
  <c r="L65" i="1"/>
  <c r="O183" i="1"/>
  <c r="L183" i="1"/>
  <c r="O64" i="1"/>
  <c r="L64" i="1"/>
  <c r="O63" i="1"/>
  <c r="L63" i="1"/>
  <c r="O197" i="1"/>
  <c r="L197" i="1"/>
  <c r="O141" i="1"/>
  <c r="L141" i="1"/>
  <c r="O182" i="1"/>
  <c r="L182" i="1"/>
  <c r="O51" i="1"/>
  <c r="L51" i="1"/>
  <c r="O50" i="1"/>
  <c r="L50" i="1"/>
  <c r="O115" i="1"/>
  <c r="L115" i="1"/>
  <c r="O114" i="1"/>
  <c r="L114" i="1"/>
  <c r="O113" i="1"/>
  <c r="L113" i="1"/>
  <c r="O172" i="1"/>
  <c r="L172" i="1"/>
  <c r="O167" i="1"/>
  <c r="L167" i="1"/>
  <c r="O166" i="1"/>
  <c r="L166" i="1"/>
  <c r="L168" i="1"/>
  <c r="O168" i="1"/>
  <c r="O176" i="1"/>
  <c r="L176" i="1"/>
  <c r="O195" i="1"/>
  <c r="L195" i="1"/>
  <c r="O165" i="1"/>
  <c r="L165" i="1"/>
  <c r="O112" i="1"/>
  <c r="L112" i="1"/>
  <c r="O164" i="1"/>
  <c r="L164" i="1"/>
  <c r="O153" i="1"/>
  <c r="L153" i="1"/>
  <c r="O152" i="1"/>
  <c r="L152" i="1"/>
  <c r="O111" i="1"/>
  <c r="L111" i="1"/>
  <c r="O49" i="1"/>
  <c r="L49" i="1"/>
  <c r="O192" i="1"/>
  <c r="L192" i="1"/>
  <c r="O60" i="1"/>
  <c r="L60" i="1"/>
  <c r="O48" i="1"/>
  <c r="L48" i="1"/>
  <c r="O194" i="1"/>
  <c r="L194" i="1"/>
  <c r="O47" i="1"/>
  <c r="L47" i="1"/>
  <c r="O46" i="1"/>
  <c r="L46" i="1"/>
  <c r="O159" i="1"/>
  <c r="L159" i="1"/>
  <c r="O158" i="1"/>
  <c r="L158" i="1"/>
  <c r="O181" i="1"/>
  <c r="L181" i="1"/>
  <c r="O151" i="1"/>
  <c r="L151" i="1"/>
  <c r="O62" i="1"/>
  <c r="L62" i="1"/>
  <c r="O90" i="1"/>
  <c r="L90" i="1"/>
  <c r="O58" i="1"/>
  <c r="L58" i="1"/>
  <c r="O187" i="1"/>
  <c r="L187" i="1"/>
  <c r="O89" i="1"/>
  <c r="O72" i="1"/>
  <c r="L72" i="1"/>
  <c r="O73" i="1"/>
  <c r="L73" i="1"/>
  <c r="L188" i="1"/>
  <c r="L189" i="1"/>
  <c r="L191" i="1"/>
  <c r="O191" i="1"/>
  <c r="O190" i="1"/>
  <c r="O189" i="1"/>
  <c r="O188" i="1"/>
  <c r="O186" i="1"/>
  <c r="O118" i="1"/>
  <c r="O92" i="1"/>
  <c r="O91" i="1"/>
  <c r="O71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" i="1"/>
  <c r="L8" i="1"/>
  <c r="O9" i="1"/>
  <c r="L9" i="1"/>
  <c r="O10" i="1"/>
  <c r="L10" i="1"/>
  <c r="O7" i="1"/>
  <c r="L7" i="1"/>
  <c r="O6" i="1"/>
  <c r="L6" i="1"/>
  <c r="O143" i="1"/>
  <c r="L143" i="1"/>
  <c r="O142" i="1"/>
  <c r="L142" i="1"/>
  <c r="O59" i="1"/>
  <c r="L59" i="1"/>
  <c r="O57" i="1"/>
  <c r="L57" i="1"/>
  <c r="L161" i="1"/>
  <c r="O161" i="1"/>
  <c r="O131" i="1"/>
  <c r="O145" i="1"/>
  <c r="O144" i="1"/>
  <c r="O140" i="1"/>
  <c r="O128" i="1"/>
  <c r="L128" i="1"/>
  <c r="O138" i="1"/>
  <c r="L138" i="1"/>
  <c r="O137" i="1"/>
  <c r="L137" i="1"/>
  <c r="O150" i="1"/>
  <c r="L150" i="1"/>
  <c r="O136" i="1"/>
  <c r="L136" i="1"/>
  <c r="O135" i="1"/>
  <c r="L135" i="1"/>
  <c r="O134" i="1"/>
  <c r="L134" i="1"/>
  <c r="O133" i="1"/>
  <c r="L133" i="1"/>
  <c r="L89" i="1"/>
  <c r="L82" i="1"/>
  <c r="L80" i="1"/>
  <c r="L78" i="1"/>
  <c r="L76" i="1"/>
  <c r="L75" i="1"/>
  <c r="L74" i="1"/>
  <c r="L71" i="1"/>
  <c r="L86" i="1"/>
  <c r="L85" i="1"/>
  <c r="L84" i="1"/>
  <c r="L83" i="1"/>
  <c r="L81" i="1"/>
  <c r="L79" i="1"/>
  <c r="L77" i="1"/>
  <c r="L92" i="1"/>
  <c r="L91" i="1"/>
  <c r="L118" i="1"/>
  <c r="L131" i="1"/>
  <c r="L140" i="1"/>
  <c r="L145" i="1"/>
  <c r="L144" i="1"/>
  <c r="L190" i="1"/>
  <c r="L186" i="1"/>
  <c r="O102" i="1"/>
  <c r="L102" i="1"/>
  <c r="O108" i="1"/>
  <c r="L108" i="1"/>
  <c r="O109" i="1"/>
  <c r="L109" i="1"/>
  <c r="O110" i="1"/>
  <c r="L110" i="1"/>
  <c r="O88" i="1"/>
  <c r="L88" i="1"/>
  <c r="O87" i="1"/>
  <c r="L87" i="1"/>
  <c r="O149" i="1"/>
  <c r="L149" i="1"/>
  <c r="O148" i="1"/>
  <c r="L148" i="1"/>
  <c r="O147" i="1"/>
  <c r="L147" i="1"/>
  <c r="O146" i="1"/>
  <c r="L146" i="1"/>
  <c r="O163" i="1"/>
  <c r="L163" i="1"/>
  <c r="O44" i="1"/>
  <c r="L44" i="1"/>
  <c r="O43" i="1"/>
  <c r="L43" i="1"/>
  <c r="O42" i="1"/>
  <c r="L42" i="1"/>
  <c r="O106" i="1"/>
  <c r="L106" i="1"/>
  <c r="O175" i="1"/>
  <c r="L175" i="1"/>
  <c r="O174" i="1"/>
  <c r="L174" i="1"/>
  <c r="O4" i="1"/>
  <c r="L4" i="1"/>
  <c r="O3" i="1"/>
  <c r="L3" i="1"/>
  <c r="O41" i="1"/>
  <c r="L41" i="1"/>
  <c r="O40" i="1"/>
  <c r="L40" i="1"/>
  <c r="O39" i="1"/>
  <c r="L39" i="1"/>
  <c r="O38" i="1"/>
  <c r="L38" i="1"/>
  <c r="O37" i="1"/>
  <c r="L37" i="1"/>
  <c r="O36" i="1"/>
  <c r="L36" i="1"/>
  <c r="O35" i="1"/>
  <c r="L35" i="1"/>
  <c r="O34" i="1"/>
  <c r="L34" i="1"/>
  <c r="O33" i="1"/>
  <c r="L33" i="1"/>
  <c r="O32" i="1"/>
  <c r="L32" i="1"/>
  <c r="O31" i="1"/>
  <c r="L31" i="1"/>
  <c r="O30" i="1"/>
  <c r="L30" i="1"/>
  <c r="O29" i="1"/>
  <c r="L29" i="1"/>
  <c r="O28" i="1"/>
  <c r="L28" i="1"/>
  <c r="O27" i="1"/>
  <c r="L27" i="1"/>
  <c r="O26" i="1"/>
  <c r="L26" i="1"/>
  <c r="O25" i="1"/>
  <c r="L25" i="1"/>
  <c r="O24" i="1"/>
  <c r="L24" i="1"/>
  <c r="O23" i="1"/>
  <c r="L23" i="1"/>
  <c r="O22" i="1"/>
  <c r="L22" i="1"/>
  <c r="O21" i="1"/>
  <c r="L21" i="1"/>
  <c r="O20" i="1"/>
  <c r="L20" i="1"/>
  <c r="O19" i="1"/>
  <c r="L19" i="1"/>
  <c r="O18" i="1"/>
  <c r="L18" i="1"/>
  <c r="O17" i="1"/>
  <c r="L17" i="1"/>
  <c r="O16" i="1"/>
  <c r="L16" i="1"/>
  <c r="O15" i="1"/>
  <c r="L15" i="1"/>
  <c r="O14" i="1"/>
  <c r="L14" i="1"/>
  <c r="O13" i="1"/>
  <c r="L13" i="1"/>
  <c r="O11" i="1"/>
  <c r="L11" i="1"/>
  <c r="O119" i="1"/>
  <c r="L119" i="1"/>
  <c r="O120" i="1"/>
  <c r="L120" i="1"/>
  <c r="O123" i="1"/>
  <c r="L123" i="1"/>
  <c r="O124" i="1"/>
  <c r="L124" i="1"/>
  <c r="O125" i="1"/>
  <c r="L125" i="1"/>
  <c r="O126" i="1"/>
  <c r="L126" i="1"/>
  <c r="O127" i="1"/>
  <c r="L127" i="1"/>
  <c r="O129" i="1"/>
  <c r="L129" i="1"/>
  <c r="O206" i="1" l="1"/>
  <c r="L206" i="1"/>
</calcChain>
</file>

<file path=xl/sharedStrings.xml><?xml version="1.0" encoding="utf-8"?>
<sst xmlns="http://schemas.openxmlformats.org/spreadsheetml/2006/main" count="669" uniqueCount="270">
  <si>
    <t>WM LRG</t>
  </si>
  <si>
    <t>R1</t>
  </si>
  <si>
    <t>EOFC008</t>
  </si>
  <si>
    <t>WM SM</t>
  </si>
  <si>
    <t>EOFC006</t>
  </si>
  <si>
    <t>EOFC005</t>
  </si>
  <si>
    <t>EOFC004</t>
  </si>
  <si>
    <t>EOFC003</t>
  </si>
  <si>
    <t>EOFC002</t>
  </si>
  <si>
    <t>DEC003</t>
  </si>
  <si>
    <t>Red Tote</t>
  </si>
  <si>
    <t>DEC002</t>
  </si>
  <si>
    <t>K001</t>
  </si>
  <si>
    <t>WM MED</t>
  </si>
  <si>
    <t>SR001</t>
  </si>
  <si>
    <t>books</t>
  </si>
  <si>
    <t>COL001</t>
  </si>
  <si>
    <t>action figs</t>
  </si>
  <si>
    <t>BR001</t>
  </si>
  <si>
    <t>VITAS</t>
  </si>
  <si>
    <t>BR002</t>
  </si>
  <si>
    <t>Lucys</t>
  </si>
  <si>
    <t>BR003</t>
  </si>
  <si>
    <t>SR006</t>
  </si>
  <si>
    <t>SR007</t>
  </si>
  <si>
    <t>SR008</t>
  </si>
  <si>
    <t>SR009</t>
  </si>
  <si>
    <t>SR002</t>
  </si>
  <si>
    <t>BK001</t>
  </si>
  <si>
    <t>BK002</t>
  </si>
  <si>
    <t>BK003</t>
  </si>
  <si>
    <t>BK004</t>
  </si>
  <si>
    <t>BK005</t>
  </si>
  <si>
    <t>BK006</t>
  </si>
  <si>
    <t>BK007</t>
  </si>
  <si>
    <t>BK008</t>
  </si>
  <si>
    <t>K002F</t>
  </si>
  <si>
    <t>K004F</t>
  </si>
  <si>
    <t>K005F</t>
  </si>
  <si>
    <t>WW</t>
  </si>
  <si>
    <t>LD004</t>
  </si>
  <si>
    <t>CRYX001</t>
  </si>
  <si>
    <t>CRYX002</t>
  </si>
  <si>
    <t>CRYX003</t>
  </si>
  <si>
    <t>crystal</t>
  </si>
  <si>
    <t>CM001</t>
  </si>
  <si>
    <t>CM002</t>
  </si>
  <si>
    <t>orn/village</t>
  </si>
  <si>
    <t>CM003</t>
  </si>
  <si>
    <t>CM004</t>
  </si>
  <si>
    <t>hats/garland</t>
  </si>
  <si>
    <t>CM005</t>
  </si>
  <si>
    <t>CM006</t>
  </si>
  <si>
    <t>CM007</t>
  </si>
  <si>
    <t>CM008</t>
  </si>
  <si>
    <t>CM009</t>
  </si>
  <si>
    <t>CM010</t>
  </si>
  <si>
    <t>CM011</t>
  </si>
  <si>
    <t>CM012</t>
  </si>
  <si>
    <t>CM013</t>
  </si>
  <si>
    <t>CM014</t>
  </si>
  <si>
    <t>CM015</t>
  </si>
  <si>
    <t>CM016</t>
  </si>
  <si>
    <t>CM017</t>
  </si>
  <si>
    <t>CM018</t>
  </si>
  <si>
    <t>CM019</t>
  </si>
  <si>
    <t>CM020</t>
  </si>
  <si>
    <t>CM021</t>
  </si>
  <si>
    <t>CM022</t>
  </si>
  <si>
    <t>big wreath</t>
  </si>
  <si>
    <t>big garland</t>
  </si>
  <si>
    <t>nmbcsg</t>
  </si>
  <si>
    <t>orns lee's</t>
  </si>
  <si>
    <t>orns</t>
  </si>
  <si>
    <t>orns,st</t>
  </si>
  <si>
    <t>lights</t>
  </si>
  <si>
    <t>garlands</t>
  </si>
  <si>
    <t>BK009</t>
  </si>
  <si>
    <t>BK010</t>
  </si>
  <si>
    <t>BK011</t>
  </si>
  <si>
    <t>BK012</t>
  </si>
  <si>
    <t>BK013</t>
  </si>
  <si>
    <t>BK014</t>
  </si>
  <si>
    <t>BK015</t>
  </si>
  <si>
    <t>BK016</t>
  </si>
  <si>
    <t>BK017</t>
  </si>
  <si>
    <t>BK018</t>
  </si>
  <si>
    <t>BK019</t>
  </si>
  <si>
    <t>BK020</t>
  </si>
  <si>
    <t>BK021</t>
  </si>
  <si>
    <t>BK022</t>
  </si>
  <si>
    <t>BK023</t>
  </si>
  <si>
    <t>BK024</t>
  </si>
  <si>
    <t>BK025</t>
  </si>
  <si>
    <t>BK026</t>
  </si>
  <si>
    <t>BK027</t>
  </si>
  <si>
    <t>BK028</t>
  </si>
  <si>
    <t>BK029</t>
  </si>
  <si>
    <t>BK030</t>
  </si>
  <si>
    <t>BK031</t>
  </si>
  <si>
    <t>BK032</t>
  </si>
  <si>
    <t>BK036</t>
  </si>
  <si>
    <t>BK035</t>
  </si>
  <si>
    <t>BK034</t>
  </si>
  <si>
    <t>BK033</t>
  </si>
  <si>
    <t>ARE001</t>
  </si>
  <si>
    <t>ARE002</t>
  </si>
  <si>
    <t>OCD001</t>
  </si>
  <si>
    <t>OCD002</t>
  </si>
  <si>
    <t>COMP01</t>
  </si>
  <si>
    <t>BK039</t>
  </si>
  <si>
    <t>BK038</t>
  </si>
  <si>
    <t>BK037</t>
  </si>
  <si>
    <t>LIN001</t>
  </si>
  <si>
    <t>linens</t>
  </si>
  <si>
    <t>K006F</t>
  </si>
  <si>
    <t>K007F</t>
  </si>
  <si>
    <t>kitchen</t>
  </si>
  <si>
    <t>K008F</t>
  </si>
  <si>
    <t>K009F</t>
  </si>
  <si>
    <t>Hutch</t>
  </si>
  <si>
    <t>DEC001</t>
  </si>
  <si>
    <t>George Foreman</t>
  </si>
  <si>
    <t>Grill</t>
  </si>
  <si>
    <t>tote</t>
  </si>
  <si>
    <t>EOFC001</t>
  </si>
  <si>
    <t>HUT001</t>
  </si>
  <si>
    <t>HUT002</t>
  </si>
  <si>
    <t>HUT003</t>
  </si>
  <si>
    <t>HUT004</t>
  </si>
  <si>
    <t>K010</t>
  </si>
  <si>
    <t>hutch</t>
  </si>
  <si>
    <t>HUT005</t>
  </si>
  <si>
    <t>HUT006</t>
  </si>
  <si>
    <t xml:space="preserve">banker's </t>
  </si>
  <si>
    <t>EOFC007</t>
  </si>
  <si>
    <t>K003F</t>
  </si>
  <si>
    <t>tree/tree</t>
  </si>
  <si>
    <t>comp parts</t>
  </si>
  <si>
    <t>notes, ref matl</t>
  </si>
  <si>
    <t xml:space="preserve">software </t>
  </si>
  <si>
    <t>Table, end table</t>
  </si>
  <si>
    <t>Table, end table, rnd</t>
  </si>
  <si>
    <t>folding dog ramps</t>
  </si>
  <si>
    <t>nick nack comp shelves</t>
  </si>
  <si>
    <t>side/window table</t>
  </si>
  <si>
    <t>legs dismantled</t>
  </si>
  <si>
    <t>stack of packed paintings</t>
  </si>
  <si>
    <t>table, coffee, rnd</t>
  </si>
  <si>
    <t>table, end table hardwood</t>
  </si>
  <si>
    <t>total cubeage</t>
  </si>
  <si>
    <t>LIN006</t>
  </si>
  <si>
    <t>linen and clothes</t>
  </si>
  <si>
    <t>CLOT001</t>
  </si>
  <si>
    <t>clothes</t>
  </si>
  <si>
    <t>K011</t>
  </si>
  <si>
    <t>PICT001</t>
  </si>
  <si>
    <t>wall stuff</t>
  </si>
  <si>
    <t>LB001</t>
  </si>
  <si>
    <t>law books</t>
  </si>
  <si>
    <t>1/2R1</t>
  </si>
  <si>
    <t>LB002</t>
  </si>
  <si>
    <t>BK101</t>
  </si>
  <si>
    <t>BK102</t>
  </si>
  <si>
    <t>SRP001</t>
  </si>
  <si>
    <t>photos</t>
  </si>
  <si>
    <t>BK103</t>
  </si>
  <si>
    <t>BR101</t>
  </si>
  <si>
    <t>bedroom</t>
  </si>
  <si>
    <t>SR101</t>
  </si>
  <si>
    <t>sunroom</t>
  </si>
  <si>
    <t>BK104</t>
  </si>
  <si>
    <t>CRYX101</t>
  </si>
  <si>
    <t>crystal/china</t>
  </si>
  <si>
    <t>K101</t>
  </si>
  <si>
    <t>K102</t>
  </si>
  <si>
    <t>LIN002</t>
  </si>
  <si>
    <t>CRYX102F</t>
  </si>
  <si>
    <t>LIN003</t>
  </si>
  <si>
    <t>SRP002</t>
  </si>
  <si>
    <t>OCD003</t>
  </si>
  <si>
    <t>LIN004</t>
  </si>
  <si>
    <t>LIN005</t>
  </si>
  <si>
    <t>NBCCLOCK</t>
  </si>
  <si>
    <t>CRYX103</t>
  </si>
  <si>
    <t>CRYX104</t>
  </si>
  <si>
    <t>CRYX105</t>
  </si>
  <si>
    <t>BK105</t>
  </si>
  <si>
    <t>BK106</t>
  </si>
  <si>
    <t>PICT003</t>
  </si>
  <si>
    <t>fryer</t>
  </si>
  <si>
    <t>K002</t>
  </si>
  <si>
    <t>TRAY001</t>
  </si>
  <si>
    <t>CLOT002</t>
  </si>
  <si>
    <t>CLOT003</t>
  </si>
  <si>
    <t>PICT004</t>
  </si>
  <si>
    <t>CLOT004</t>
  </si>
  <si>
    <t>COL101</t>
  </si>
  <si>
    <t>collectibles</t>
  </si>
  <si>
    <t>COL102</t>
  </si>
  <si>
    <t>WROT001</t>
  </si>
  <si>
    <t>wrought iron</t>
  </si>
  <si>
    <t>WROT002</t>
  </si>
  <si>
    <t>PAP001</t>
  </si>
  <si>
    <t>papers</t>
  </si>
  <si>
    <t>PAP002</t>
  </si>
  <si>
    <t>CRYX201</t>
  </si>
  <si>
    <t>K201</t>
  </si>
  <si>
    <t>K202</t>
  </si>
  <si>
    <t>K203</t>
  </si>
  <si>
    <t>table, round small</t>
  </si>
  <si>
    <t>BLANK001</t>
  </si>
  <si>
    <t>blankets</t>
  </si>
  <si>
    <t>CLOT101</t>
  </si>
  <si>
    <t>CLOT102</t>
  </si>
  <si>
    <t>CLOT103</t>
  </si>
  <si>
    <t>CLOT104</t>
  </si>
  <si>
    <t>table, coffee, rnd, insert marble</t>
  </si>
  <si>
    <t>suitcase</t>
  </si>
  <si>
    <t>Bookshelf, shelves down</t>
  </si>
  <si>
    <t>shoe rack, very light weight</t>
  </si>
  <si>
    <t>table, small end, solid hdwd</t>
  </si>
  <si>
    <t>`</t>
  </si>
  <si>
    <t>BLANK002</t>
  </si>
  <si>
    <t>suitcase/overnight bag</t>
  </si>
  <si>
    <t>umbrella stand</t>
  </si>
  <si>
    <t>folding camp chair</t>
  </si>
  <si>
    <t>BK107</t>
  </si>
  <si>
    <t>MISC001</t>
  </si>
  <si>
    <t>CM023</t>
  </si>
  <si>
    <t>dachshunds</t>
  </si>
  <si>
    <t>CM024</t>
  </si>
  <si>
    <t>CM025</t>
  </si>
  <si>
    <t>toppers</t>
  </si>
  <si>
    <t>CO001</t>
  </si>
  <si>
    <t>Christmas orns</t>
  </si>
  <si>
    <t>Tote CO</t>
  </si>
  <si>
    <t>CO002</t>
  </si>
  <si>
    <t>CO003</t>
  </si>
  <si>
    <t>CO004</t>
  </si>
  <si>
    <t>SM</t>
  </si>
  <si>
    <t>PICT005</t>
  </si>
  <si>
    <t>DUPLO1</t>
  </si>
  <si>
    <t>DUPLO2</t>
  </si>
  <si>
    <t>DUPLO3</t>
  </si>
  <si>
    <t>Murray's Duplos</t>
  </si>
  <si>
    <t>Big Tote</t>
  </si>
  <si>
    <t>Spider, large, halloween, furry</t>
  </si>
  <si>
    <t>BOX ID</t>
  </si>
  <si>
    <t>CONTENTS</t>
  </si>
  <si>
    <t>lb</t>
  </si>
  <si>
    <t>oz</t>
  </si>
  <si>
    <t>L</t>
  </si>
  <si>
    <t>W</t>
  </si>
  <si>
    <t>H</t>
  </si>
  <si>
    <t>Box Type</t>
  </si>
  <si>
    <t>Weight, lb</t>
  </si>
  <si>
    <t>Location</t>
  </si>
  <si>
    <t>ft3</t>
  </si>
  <si>
    <t>QTY</t>
  </si>
  <si>
    <t>FURNITURE ETC</t>
  </si>
  <si>
    <t>loose table lamps</t>
  </si>
  <si>
    <t>bicycles</t>
  </si>
  <si>
    <t>wilderness oak</t>
  </si>
  <si>
    <t>some loose halloween decorations</t>
  </si>
  <si>
    <t>several folded lawn chairs</t>
  </si>
  <si>
    <t>large electronic keyboard</t>
  </si>
  <si>
    <t>loose lawn Christmas decorations</t>
  </si>
  <si>
    <t>DIA</t>
  </si>
  <si>
    <t>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</si>
</sst>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6"/>
  <sheetViews>
    <sheetView tabSelected="1" topLeftCell="A175" workbookViewId="0">
      <selection activeCell="Q195" sqref="Q195"/>
    </sheetView>
  </sheetViews>
  <sheetFormatPr defaultRowHeight="14.5" x14ac:dyDescent="0.35"/>
  <cols>
    <col min="1" max="1" width="31.6328125" style="1" customWidth="1"/>
    <col min="2" max="2" width="13.90625" customWidth="1"/>
    <col min="10" max="10" width="13.08984375" customWidth="1"/>
    <col min="12" max="12" width="11.90625" customWidth="1"/>
    <col min="13" max="13" width="17.54296875" style="3" customWidth="1"/>
    <col min="14" max="14" width="11.90625" customWidth="1"/>
    <col min="15" max="15" width="10.54296875" customWidth="1"/>
    <col min="16" max="17" width="10.36328125" customWidth="1"/>
    <col min="23" max="23" width="8.90625" customWidth="1"/>
  </cols>
  <sheetData>
    <row r="1" spans="1:15" x14ac:dyDescent="0.35">
      <c r="A1" s="1" t="s">
        <v>248</v>
      </c>
      <c r="B1" t="s">
        <v>249</v>
      </c>
      <c r="C1" t="s">
        <v>250</v>
      </c>
      <c r="D1" t="s">
        <v>251</v>
      </c>
      <c r="F1" t="s">
        <v>252</v>
      </c>
      <c r="G1" t="s">
        <v>253</v>
      </c>
      <c r="H1" t="s">
        <v>254</v>
      </c>
      <c r="J1" t="s">
        <v>255</v>
      </c>
      <c r="L1" t="s">
        <v>256</v>
      </c>
      <c r="M1" s="3" t="s">
        <v>257</v>
      </c>
      <c r="O1" t="s">
        <v>258</v>
      </c>
    </row>
    <row r="3" spans="1:15" x14ac:dyDescent="0.35">
      <c r="A3" s="1" t="s">
        <v>105</v>
      </c>
      <c r="B3" t="s">
        <v>139</v>
      </c>
      <c r="C3">
        <v>37</v>
      </c>
      <c r="D3">
        <v>9.9</v>
      </c>
      <c r="F3">
        <v>15.5</v>
      </c>
      <c r="G3">
        <v>12.5</v>
      </c>
      <c r="H3">
        <v>10.5</v>
      </c>
      <c r="J3" t="s">
        <v>3</v>
      </c>
      <c r="L3">
        <f t="shared" ref="L3:L4" si="0" xml:space="preserve"> C3 + D3/16</f>
        <v>37.618749999999999</v>
      </c>
      <c r="M3" s="3" t="s">
        <v>263</v>
      </c>
      <c r="O3" s="2">
        <f t="shared" ref="O3:O4" si="1" xml:space="preserve"> F3 * G3 * H3 / 1728</f>
        <v>1.1773003472222223</v>
      </c>
    </row>
    <row r="4" spans="1:15" x14ac:dyDescent="0.35">
      <c r="A4" s="1" t="s">
        <v>106</v>
      </c>
      <c r="B4" t="s">
        <v>139</v>
      </c>
      <c r="C4">
        <v>34</v>
      </c>
      <c r="D4">
        <v>13.1</v>
      </c>
      <c r="F4">
        <v>15.5</v>
      </c>
      <c r="G4">
        <v>12.5</v>
      </c>
      <c r="H4">
        <v>10.5</v>
      </c>
      <c r="J4" t="s">
        <v>3</v>
      </c>
      <c r="L4">
        <f t="shared" si="0"/>
        <v>34.818750000000001</v>
      </c>
      <c r="M4" s="3" t="s">
        <v>263</v>
      </c>
      <c r="O4" s="2">
        <f t="shared" si="1"/>
        <v>1.1773003472222223</v>
      </c>
    </row>
    <row r="5" spans="1:15" x14ac:dyDescent="0.35">
      <c r="O5" s="2"/>
    </row>
    <row r="6" spans="1:15" x14ac:dyDescent="0.35">
      <c r="A6" s="1" t="s">
        <v>28</v>
      </c>
      <c r="B6" t="s">
        <v>15</v>
      </c>
      <c r="C6">
        <v>63</v>
      </c>
      <c r="D6">
        <v>2.1</v>
      </c>
      <c r="F6">
        <v>15</v>
      </c>
      <c r="G6">
        <v>14</v>
      </c>
      <c r="H6">
        <v>10.5</v>
      </c>
      <c r="L6">
        <f t="shared" ref="L6" si="2" xml:space="preserve"> C6 + D6/16</f>
        <v>63.131250000000001</v>
      </c>
      <c r="M6" s="3" t="s">
        <v>263</v>
      </c>
      <c r="O6" s="2">
        <f t="shared" ref="O6" si="3" xml:space="preserve"> F6 * G6 * H6 / 1728</f>
        <v>1.2760416666666667</v>
      </c>
    </row>
    <row r="7" spans="1:15" x14ac:dyDescent="0.35">
      <c r="A7" s="1" t="s">
        <v>29</v>
      </c>
      <c r="B7" t="s">
        <v>15</v>
      </c>
      <c r="C7">
        <v>45</v>
      </c>
      <c r="D7">
        <v>13</v>
      </c>
      <c r="F7">
        <v>15</v>
      </c>
      <c r="G7">
        <v>14</v>
      </c>
      <c r="H7">
        <v>10.5</v>
      </c>
      <c r="L7">
        <f t="shared" ref="L7:L8" si="4" xml:space="preserve"> C7 + D7/16</f>
        <v>45.8125</v>
      </c>
      <c r="M7" s="3" t="s">
        <v>263</v>
      </c>
      <c r="O7" s="2">
        <f t="shared" ref="O7:O8" si="5" xml:space="preserve"> F7 * G7 * H7 / 1728</f>
        <v>1.2760416666666667</v>
      </c>
    </row>
    <row r="8" spans="1:15" x14ac:dyDescent="0.35">
      <c r="A8" s="1" t="s">
        <v>30</v>
      </c>
      <c r="B8" t="s">
        <v>15</v>
      </c>
      <c r="C8">
        <v>74</v>
      </c>
      <c r="D8">
        <v>5</v>
      </c>
      <c r="F8">
        <v>18</v>
      </c>
      <c r="G8">
        <v>18</v>
      </c>
      <c r="H8">
        <v>10</v>
      </c>
      <c r="L8">
        <f t="shared" si="4"/>
        <v>74.3125</v>
      </c>
      <c r="M8" s="3" t="s">
        <v>263</v>
      </c>
      <c r="O8" s="2">
        <f t="shared" si="5"/>
        <v>1.875</v>
      </c>
    </row>
    <row r="9" spans="1:15" x14ac:dyDescent="0.35">
      <c r="A9" s="1" t="s">
        <v>31</v>
      </c>
      <c r="B9" t="s">
        <v>15</v>
      </c>
      <c r="C9">
        <v>74</v>
      </c>
      <c r="D9">
        <v>11.4</v>
      </c>
      <c r="F9">
        <v>18</v>
      </c>
      <c r="G9">
        <v>18</v>
      </c>
      <c r="H9">
        <v>10</v>
      </c>
      <c r="L9">
        <f t="shared" ref="L9" si="6" xml:space="preserve"> C9 + D9/16</f>
        <v>74.712500000000006</v>
      </c>
      <c r="M9" s="3" t="s">
        <v>263</v>
      </c>
      <c r="O9" s="2">
        <f t="shared" ref="O9" si="7" xml:space="preserve"> F9 * G9 * H9 / 1728</f>
        <v>1.875</v>
      </c>
    </row>
    <row r="10" spans="1:15" x14ac:dyDescent="0.35">
      <c r="A10" s="1" t="s">
        <v>32</v>
      </c>
      <c r="B10" t="s">
        <v>15</v>
      </c>
      <c r="C10">
        <v>68</v>
      </c>
      <c r="D10">
        <v>5.6</v>
      </c>
      <c r="F10">
        <v>18</v>
      </c>
      <c r="G10">
        <v>18</v>
      </c>
      <c r="H10">
        <v>10</v>
      </c>
      <c r="J10" t="s">
        <v>222</v>
      </c>
      <c r="L10">
        <f t="shared" ref="L10" si="8" xml:space="preserve"> C10 + D10/16</f>
        <v>68.349999999999994</v>
      </c>
      <c r="M10" s="3" t="s">
        <v>263</v>
      </c>
      <c r="O10" s="2">
        <f t="shared" ref="O10" si="9" xml:space="preserve"> F10 * G10 * H10 / 1728</f>
        <v>1.875</v>
      </c>
    </row>
    <row r="11" spans="1:15" x14ac:dyDescent="0.35">
      <c r="A11" s="1" t="s">
        <v>33</v>
      </c>
      <c r="B11" t="s">
        <v>15</v>
      </c>
      <c r="C11">
        <v>50</v>
      </c>
      <c r="D11">
        <v>2.8</v>
      </c>
      <c r="F11">
        <v>15.5</v>
      </c>
      <c r="G11">
        <v>12.5</v>
      </c>
      <c r="H11">
        <v>10.5</v>
      </c>
      <c r="J11" t="s">
        <v>3</v>
      </c>
      <c r="L11">
        <f t="shared" ref="L11" si="10" xml:space="preserve"> C11 + D11/16</f>
        <v>50.174999999999997</v>
      </c>
      <c r="M11" s="3" t="s">
        <v>263</v>
      </c>
      <c r="O11" s="2">
        <f t="shared" ref="O11" si="11" xml:space="preserve"> F11 * G11 * H11 / 1728</f>
        <v>1.1773003472222223</v>
      </c>
    </row>
    <row r="12" spans="1:15" x14ac:dyDescent="0.35">
      <c r="A12" s="1" t="s">
        <v>34</v>
      </c>
      <c r="B12" t="s">
        <v>15</v>
      </c>
      <c r="C12">
        <v>54</v>
      </c>
      <c r="D12">
        <v>8.5</v>
      </c>
      <c r="F12">
        <v>15.5</v>
      </c>
      <c r="G12">
        <v>12.5</v>
      </c>
      <c r="H12">
        <v>10.5</v>
      </c>
      <c r="J12" t="s">
        <v>240</v>
      </c>
      <c r="L12">
        <f t="shared" ref="L12" si="12" xml:space="preserve"> C12 + D12/16</f>
        <v>54.53125</v>
      </c>
      <c r="M12" s="3" t="s">
        <v>263</v>
      </c>
      <c r="O12" s="2">
        <f t="shared" ref="O12" si="13" xml:space="preserve"> F12 * G12 * H12 / 1728</f>
        <v>1.1773003472222223</v>
      </c>
    </row>
    <row r="13" spans="1:15" x14ac:dyDescent="0.35">
      <c r="A13" s="1" t="s">
        <v>35</v>
      </c>
      <c r="B13" t="s">
        <v>15</v>
      </c>
      <c r="C13">
        <v>38</v>
      </c>
      <c r="D13">
        <v>4.5</v>
      </c>
      <c r="F13">
        <v>15.5</v>
      </c>
      <c r="G13">
        <v>12.5</v>
      </c>
      <c r="H13">
        <v>10.5</v>
      </c>
      <c r="J13" t="s">
        <v>3</v>
      </c>
      <c r="L13">
        <f t="shared" ref="L13:L41" si="14" xml:space="preserve"> C13 + D13/16</f>
        <v>38.28125</v>
      </c>
      <c r="M13" s="3" t="s">
        <v>263</v>
      </c>
      <c r="O13" s="2">
        <f t="shared" ref="O13:O41" si="15" xml:space="preserve"> F13 * G13 * H13 / 1728</f>
        <v>1.1773003472222223</v>
      </c>
    </row>
    <row r="14" spans="1:15" x14ac:dyDescent="0.35">
      <c r="A14" s="1" t="s">
        <v>77</v>
      </c>
      <c r="B14" t="s">
        <v>15</v>
      </c>
      <c r="C14">
        <v>50</v>
      </c>
      <c r="D14">
        <v>9.8000000000000007</v>
      </c>
      <c r="F14">
        <v>15.5</v>
      </c>
      <c r="G14">
        <v>12.5</v>
      </c>
      <c r="H14">
        <v>10.5</v>
      </c>
      <c r="J14" t="s">
        <v>3</v>
      </c>
      <c r="L14">
        <f t="shared" si="14"/>
        <v>50.612499999999997</v>
      </c>
      <c r="M14" s="3" t="s">
        <v>263</v>
      </c>
      <c r="O14" s="2">
        <f t="shared" si="15"/>
        <v>1.1773003472222223</v>
      </c>
    </row>
    <row r="15" spans="1:15" x14ac:dyDescent="0.35">
      <c r="A15" s="1" t="s">
        <v>78</v>
      </c>
      <c r="B15" t="s">
        <v>15</v>
      </c>
      <c r="C15">
        <v>48</v>
      </c>
      <c r="D15">
        <v>11.8</v>
      </c>
      <c r="F15">
        <v>15.5</v>
      </c>
      <c r="G15">
        <v>12.5</v>
      </c>
      <c r="H15">
        <v>10.5</v>
      </c>
      <c r="J15" t="s">
        <v>3</v>
      </c>
      <c r="L15">
        <f t="shared" si="14"/>
        <v>48.737499999999997</v>
      </c>
      <c r="M15" s="3" t="s">
        <v>263</v>
      </c>
      <c r="O15" s="2">
        <f t="shared" si="15"/>
        <v>1.1773003472222223</v>
      </c>
    </row>
    <row r="16" spans="1:15" x14ac:dyDescent="0.35">
      <c r="A16" s="1" t="s">
        <v>79</v>
      </c>
      <c r="B16" t="s">
        <v>15</v>
      </c>
      <c r="C16">
        <v>53</v>
      </c>
      <c r="D16">
        <v>4.7</v>
      </c>
      <c r="F16">
        <v>15.5</v>
      </c>
      <c r="G16">
        <v>12.5</v>
      </c>
      <c r="H16">
        <v>10.5</v>
      </c>
      <c r="J16" t="s">
        <v>3</v>
      </c>
      <c r="L16">
        <f t="shared" si="14"/>
        <v>53.293750000000003</v>
      </c>
      <c r="M16" s="3" t="s">
        <v>263</v>
      </c>
      <c r="O16" s="2">
        <f t="shared" si="15"/>
        <v>1.1773003472222223</v>
      </c>
    </row>
    <row r="17" spans="1:15" x14ac:dyDescent="0.35">
      <c r="A17" s="1" t="s">
        <v>80</v>
      </c>
      <c r="B17" t="s">
        <v>15</v>
      </c>
      <c r="C17">
        <v>28</v>
      </c>
      <c r="D17">
        <v>0.4</v>
      </c>
      <c r="F17">
        <v>15.5</v>
      </c>
      <c r="G17">
        <v>12.5</v>
      </c>
      <c r="H17">
        <v>10.5</v>
      </c>
      <c r="J17" t="s">
        <v>3</v>
      </c>
      <c r="L17">
        <f t="shared" si="14"/>
        <v>28.024999999999999</v>
      </c>
      <c r="M17" s="3" t="s">
        <v>263</v>
      </c>
      <c r="O17" s="2">
        <f t="shared" si="15"/>
        <v>1.1773003472222223</v>
      </c>
    </row>
    <row r="18" spans="1:15" x14ac:dyDescent="0.35">
      <c r="A18" s="1" t="s">
        <v>81</v>
      </c>
      <c r="B18" t="s">
        <v>15</v>
      </c>
      <c r="C18">
        <v>48</v>
      </c>
      <c r="D18">
        <v>14.6</v>
      </c>
      <c r="F18">
        <v>15.5</v>
      </c>
      <c r="G18">
        <v>12.5</v>
      </c>
      <c r="H18">
        <v>10.5</v>
      </c>
      <c r="J18" t="s">
        <v>3</v>
      </c>
      <c r="L18">
        <f t="shared" si="14"/>
        <v>48.912500000000001</v>
      </c>
      <c r="M18" s="3" t="s">
        <v>263</v>
      </c>
      <c r="O18" s="2">
        <f t="shared" si="15"/>
        <v>1.1773003472222223</v>
      </c>
    </row>
    <row r="19" spans="1:15" x14ac:dyDescent="0.35">
      <c r="A19" s="1" t="s">
        <v>82</v>
      </c>
      <c r="B19" t="s">
        <v>15</v>
      </c>
      <c r="C19">
        <v>50</v>
      </c>
      <c r="D19">
        <v>3.3</v>
      </c>
      <c r="F19">
        <v>15.5</v>
      </c>
      <c r="G19">
        <v>12.5</v>
      </c>
      <c r="H19">
        <v>10.5</v>
      </c>
      <c r="J19" t="s">
        <v>3</v>
      </c>
      <c r="L19">
        <f t="shared" si="14"/>
        <v>50.206249999999997</v>
      </c>
      <c r="M19" s="3" t="s">
        <v>263</v>
      </c>
      <c r="O19" s="2">
        <f t="shared" si="15"/>
        <v>1.1773003472222223</v>
      </c>
    </row>
    <row r="20" spans="1:15" x14ac:dyDescent="0.35">
      <c r="A20" s="1" t="s">
        <v>83</v>
      </c>
      <c r="B20" t="s">
        <v>15</v>
      </c>
      <c r="C20">
        <v>48</v>
      </c>
      <c r="D20">
        <v>15</v>
      </c>
      <c r="F20">
        <v>15.5</v>
      </c>
      <c r="G20">
        <v>12.5</v>
      </c>
      <c r="H20">
        <v>10.5</v>
      </c>
      <c r="J20" t="s">
        <v>3</v>
      </c>
      <c r="L20">
        <f t="shared" si="14"/>
        <v>48.9375</v>
      </c>
      <c r="M20" s="3" t="s">
        <v>263</v>
      </c>
      <c r="O20" s="2">
        <f t="shared" si="15"/>
        <v>1.1773003472222223</v>
      </c>
    </row>
    <row r="21" spans="1:15" x14ac:dyDescent="0.35">
      <c r="A21" s="1" t="s">
        <v>84</v>
      </c>
      <c r="B21" t="s">
        <v>15</v>
      </c>
      <c r="C21">
        <v>55</v>
      </c>
      <c r="D21">
        <v>3.8</v>
      </c>
      <c r="F21">
        <v>15.5</v>
      </c>
      <c r="G21">
        <v>12.5</v>
      </c>
      <c r="H21">
        <v>10.5</v>
      </c>
      <c r="J21" t="s">
        <v>3</v>
      </c>
      <c r="L21">
        <f t="shared" si="14"/>
        <v>55.237499999999997</v>
      </c>
      <c r="M21" s="3" t="s">
        <v>263</v>
      </c>
      <c r="O21" s="2">
        <f t="shared" si="15"/>
        <v>1.1773003472222223</v>
      </c>
    </row>
    <row r="22" spans="1:15" x14ac:dyDescent="0.35">
      <c r="A22" s="1" t="s">
        <v>85</v>
      </c>
      <c r="B22" t="s">
        <v>15</v>
      </c>
      <c r="C22">
        <v>48</v>
      </c>
      <c r="D22">
        <v>10</v>
      </c>
      <c r="F22">
        <v>15.5</v>
      </c>
      <c r="G22">
        <v>12.5</v>
      </c>
      <c r="H22">
        <v>10.5</v>
      </c>
      <c r="J22" t="s">
        <v>3</v>
      </c>
      <c r="L22">
        <f t="shared" si="14"/>
        <v>48.625</v>
      </c>
      <c r="M22" s="3" t="s">
        <v>263</v>
      </c>
      <c r="O22" s="2">
        <f t="shared" si="15"/>
        <v>1.1773003472222223</v>
      </c>
    </row>
    <row r="23" spans="1:15" x14ac:dyDescent="0.35">
      <c r="A23" s="1" t="s">
        <v>86</v>
      </c>
      <c r="B23" t="s">
        <v>15</v>
      </c>
      <c r="C23">
        <v>45</v>
      </c>
      <c r="D23">
        <v>1.6</v>
      </c>
      <c r="F23">
        <v>15.5</v>
      </c>
      <c r="G23">
        <v>12.5</v>
      </c>
      <c r="H23">
        <v>10.5</v>
      </c>
      <c r="J23" t="s">
        <v>3</v>
      </c>
      <c r="L23">
        <f t="shared" si="14"/>
        <v>45.1</v>
      </c>
      <c r="M23" s="3" t="s">
        <v>263</v>
      </c>
      <c r="O23" s="2">
        <f t="shared" si="15"/>
        <v>1.1773003472222223</v>
      </c>
    </row>
    <row r="24" spans="1:15" x14ac:dyDescent="0.35">
      <c r="A24" s="1" t="s">
        <v>87</v>
      </c>
      <c r="B24" t="s">
        <v>15</v>
      </c>
      <c r="C24">
        <v>47</v>
      </c>
      <c r="D24">
        <v>3</v>
      </c>
      <c r="F24">
        <v>15.5</v>
      </c>
      <c r="G24">
        <v>12.5</v>
      </c>
      <c r="H24">
        <v>10.5</v>
      </c>
      <c r="J24" t="s">
        <v>3</v>
      </c>
      <c r="L24">
        <f t="shared" si="14"/>
        <v>47.1875</v>
      </c>
      <c r="M24" s="3" t="s">
        <v>263</v>
      </c>
      <c r="O24" s="2">
        <f t="shared" si="15"/>
        <v>1.1773003472222223</v>
      </c>
    </row>
    <row r="25" spans="1:15" x14ac:dyDescent="0.35">
      <c r="A25" s="1" t="s">
        <v>88</v>
      </c>
      <c r="B25" t="s">
        <v>15</v>
      </c>
      <c r="C25">
        <v>49</v>
      </c>
      <c r="D25">
        <v>4.4000000000000004</v>
      </c>
      <c r="F25">
        <v>15.5</v>
      </c>
      <c r="G25">
        <v>12.5</v>
      </c>
      <c r="H25">
        <v>10.5</v>
      </c>
      <c r="J25" t="s">
        <v>3</v>
      </c>
      <c r="L25">
        <f t="shared" si="14"/>
        <v>49.274999999999999</v>
      </c>
      <c r="M25" s="3" t="s">
        <v>263</v>
      </c>
      <c r="O25" s="2">
        <f t="shared" si="15"/>
        <v>1.1773003472222223</v>
      </c>
    </row>
    <row r="26" spans="1:15" x14ac:dyDescent="0.35">
      <c r="A26" s="1" t="s">
        <v>89</v>
      </c>
      <c r="B26" t="s">
        <v>15</v>
      </c>
      <c r="C26">
        <v>48</v>
      </c>
      <c r="D26">
        <v>9</v>
      </c>
      <c r="F26">
        <v>15.5</v>
      </c>
      <c r="G26">
        <v>12.5</v>
      </c>
      <c r="H26">
        <v>10.5</v>
      </c>
      <c r="J26" t="s">
        <v>3</v>
      </c>
      <c r="L26">
        <f t="shared" si="14"/>
        <v>48.5625</v>
      </c>
      <c r="M26" s="3" t="s">
        <v>263</v>
      </c>
      <c r="O26" s="2">
        <f t="shared" si="15"/>
        <v>1.1773003472222223</v>
      </c>
    </row>
    <row r="27" spans="1:15" x14ac:dyDescent="0.35">
      <c r="A27" s="1" t="s">
        <v>90</v>
      </c>
      <c r="B27" t="s">
        <v>15</v>
      </c>
      <c r="C27">
        <v>46</v>
      </c>
      <c r="D27">
        <v>5.5</v>
      </c>
      <c r="F27">
        <v>15.5</v>
      </c>
      <c r="G27">
        <v>12.5</v>
      </c>
      <c r="H27">
        <v>10.5</v>
      </c>
      <c r="J27" t="s">
        <v>3</v>
      </c>
      <c r="L27">
        <f t="shared" si="14"/>
        <v>46.34375</v>
      </c>
      <c r="M27" s="3" t="s">
        <v>263</v>
      </c>
      <c r="O27" s="2">
        <f t="shared" si="15"/>
        <v>1.1773003472222223</v>
      </c>
    </row>
    <row r="28" spans="1:15" x14ac:dyDescent="0.35">
      <c r="A28" s="1" t="s">
        <v>91</v>
      </c>
      <c r="B28" t="s">
        <v>15</v>
      </c>
      <c r="C28">
        <v>47</v>
      </c>
      <c r="D28">
        <v>1.6</v>
      </c>
      <c r="F28">
        <v>15.5</v>
      </c>
      <c r="G28">
        <v>12.5</v>
      </c>
      <c r="H28">
        <v>10.5</v>
      </c>
      <c r="J28" t="s">
        <v>3</v>
      </c>
      <c r="L28">
        <f t="shared" si="14"/>
        <v>47.1</v>
      </c>
      <c r="M28" s="3" t="s">
        <v>263</v>
      </c>
      <c r="O28" s="2">
        <f t="shared" si="15"/>
        <v>1.1773003472222223</v>
      </c>
    </row>
    <row r="29" spans="1:15" x14ac:dyDescent="0.35">
      <c r="A29" s="1" t="s">
        <v>92</v>
      </c>
      <c r="B29" t="s">
        <v>15</v>
      </c>
      <c r="C29">
        <v>47</v>
      </c>
      <c r="D29">
        <v>0.8</v>
      </c>
      <c r="F29">
        <v>15.5</v>
      </c>
      <c r="G29">
        <v>12.5</v>
      </c>
      <c r="H29">
        <v>10.5</v>
      </c>
      <c r="J29" t="s">
        <v>3</v>
      </c>
      <c r="L29">
        <f t="shared" si="14"/>
        <v>47.05</v>
      </c>
      <c r="M29" s="3" t="s">
        <v>263</v>
      </c>
      <c r="O29" s="2">
        <f t="shared" si="15"/>
        <v>1.1773003472222223</v>
      </c>
    </row>
    <row r="30" spans="1:15" x14ac:dyDescent="0.35">
      <c r="A30" s="1" t="s">
        <v>93</v>
      </c>
      <c r="B30" t="s">
        <v>15</v>
      </c>
      <c r="C30">
        <v>53</v>
      </c>
      <c r="D30">
        <v>5.4</v>
      </c>
      <c r="F30">
        <v>15.5</v>
      </c>
      <c r="G30">
        <v>12.5</v>
      </c>
      <c r="H30">
        <v>10.5</v>
      </c>
      <c r="J30" t="s">
        <v>3</v>
      </c>
      <c r="L30">
        <f t="shared" si="14"/>
        <v>53.337499999999999</v>
      </c>
      <c r="M30" s="3" t="s">
        <v>263</v>
      </c>
      <c r="O30" s="2">
        <f t="shared" si="15"/>
        <v>1.1773003472222223</v>
      </c>
    </row>
    <row r="31" spans="1:15" x14ac:dyDescent="0.35">
      <c r="A31" s="1" t="s">
        <v>94</v>
      </c>
      <c r="B31" t="s">
        <v>15</v>
      </c>
      <c r="C31">
        <v>39</v>
      </c>
      <c r="D31">
        <v>0.3</v>
      </c>
      <c r="F31">
        <v>15.5</v>
      </c>
      <c r="G31">
        <v>12.5</v>
      </c>
      <c r="H31">
        <v>10.5</v>
      </c>
      <c r="J31" t="s">
        <v>3</v>
      </c>
      <c r="L31">
        <f t="shared" si="14"/>
        <v>39.018749999999997</v>
      </c>
      <c r="M31" s="3" t="s">
        <v>263</v>
      </c>
      <c r="O31" s="2">
        <f t="shared" si="15"/>
        <v>1.1773003472222223</v>
      </c>
    </row>
    <row r="32" spans="1:15" x14ac:dyDescent="0.35">
      <c r="A32" s="1" t="s">
        <v>95</v>
      </c>
      <c r="B32" t="s">
        <v>15</v>
      </c>
      <c r="C32">
        <v>47</v>
      </c>
      <c r="D32">
        <v>6.6</v>
      </c>
      <c r="F32">
        <v>15.5</v>
      </c>
      <c r="G32">
        <v>12.5</v>
      </c>
      <c r="H32">
        <v>10.5</v>
      </c>
      <c r="J32" t="s">
        <v>3</v>
      </c>
      <c r="L32">
        <f t="shared" si="14"/>
        <v>47.412500000000001</v>
      </c>
      <c r="M32" s="3" t="s">
        <v>263</v>
      </c>
      <c r="O32" s="2">
        <f t="shared" si="15"/>
        <v>1.1773003472222223</v>
      </c>
    </row>
    <row r="33" spans="1:15" x14ac:dyDescent="0.35">
      <c r="A33" s="1" t="s">
        <v>96</v>
      </c>
      <c r="B33" t="s">
        <v>15</v>
      </c>
      <c r="C33">
        <v>48</v>
      </c>
      <c r="D33">
        <v>1.7</v>
      </c>
      <c r="F33">
        <v>15.5</v>
      </c>
      <c r="G33">
        <v>12.5</v>
      </c>
      <c r="H33">
        <v>10.5</v>
      </c>
      <c r="J33" t="s">
        <v>3</v>
      </c>
      <c r="L33">
        <f t="shared" si="14"/>
        <v>48.106250000000003</v>
      </c>
      <c r="M33" s="3" t="s">
        <v>263</v>
      </c>
      <c r="O33" s="2">
        <f t="shared" si="15"/>
        <v>1.1773003472222223</v>
      </c>
    </row>
    <row r="34" spans="1:15" x14ac:dyDescent="0.35">
      <c r="A34" s="1" t="s">
        <v>97</v>
      </c>
      <c r="B34" t="s">
        <v>15</v>
      </c>
      <c r="C34">
        <v>47</v>
      </c>
      <c r="D34">
        <v>6.5</v>
      </c>
      <c r="F34">
        <v>15.5</v>
      </c>
      <c r="G34">
        <v>12.5</v>
      </c>
      <c r="H34">
        <v>10.5</v>
      </c>
      <c r="J34" t="s">
        <v>3</v>
      </c>
      <c r="L34">
        <f t="shared" si="14"/>
        <v>47.40625</v>
      </c>
      <c r="M34" s="3" t="s">
        <v>263</v>
      </c>
      <c r="O34" s="2">
        <f t="shared" si="15"/>
        <v>1.1773003472222223</v>
      </c>
    </row>
    <row r="35" spans="1:15" x14ac:dyDescent="0.35">
      <c r="A35" s="1" t="s">
        <v>98</v>
      </c>
      <c r="B35" t="s">
        <v>15</v>
      </c>
      <c r="C35">
        <v>47</v>
      </c>
      <c r="D35">
        <v>8</v>
      </c>
      <c r="F35">
        <v>15.5</v>
      </c>
      <c r="G35">
        <v>12.5</v>
      </c>
      <c r="H35">
        <v>10.5</v>
      </c>
      <c r="J35" t="s">
        <v>3</v>
      </c>
      <c r="L35">
        <f t="shared" si="14"/>
        <v>47.5</v>
      </c>
      <c r="M35" s="3" t="s">
        <v>263</v>
      </c>
      <c r="O35" s="2">
        <f t="shared" si="15"/>
        <v>1.1773003472222223</v>
      </c>
    </row>
    <row r="36" spans="1:15" x14ac:dyDescent="0.35">
      <c r="A36" s="1" t="s">
        <v>99</v>
      </c>
      <c r="B36" t="s">
        <v>15</v>
      </c>
      <c r="C36">
        <v>50</v>
      </c>
      <c r="D36">
        <v>14.6</v>
      </c>
      <c r="F36">
        <v>15.5</v>
      </c>
      <c r="G36">
        <v>12.5</v>
      </c>
      <c r="H36">
        <v>10.5</v>
      </c>
      <c r="J36" t="s">
        <v>3</v>
      </c>
      <c r="L36">
        <f t="shared" si="14"/>
        <v>50.912500000000001</v>
      </c>
      <c r="M36" s="3" t="s">
        <v>263</v>
      </c>
      <c r="O36" s="2">
        <f t="shared" si="15"/>
        <v>1.1773003472222223</v>
      </c>
    </row>
    <row r="37" spans="1:15" x14ac:dyDescent="0.35">
      <c r="A37" s="1" t="s">
        <v>100</v>
      </c>
      <c r="B37" t="s">
        <v>15</v>
      </c>
      <c r="C37">
        <v>51</v>
      </c>
      <c r="D37">
        <v>8</v>
      </c>
      <c r="F37">
        <v>15.5</v>
      </c>
      <c r="G37">
        <v>12.5</v>
      </c>
      <c r="H37">
        <v>10.5</v>
      </c>
      <c r="J37" t="s">
        <v>3</v>
      </c>
      <c r="L37">
        <f t="shared" si="14"/>
        <v>51.5</v>
      </c>
      <c r="M37" s="3" t="s">
        <v>263</v>
      </c>
      <c r="O37" s="2">
        <f t="shared" si="15"/>
        <v>1.1773003472222223</v>
      </c>
    </row>
    <row r="38" spans="1:15" x14ac:dyDescent="0.35">
      <c r="A38" s="1" t="s">
        <v>104</v>
      </c>
      <c r="B38" t="s">
        <v>15</v>
      </c>
      <c r="C38">
        <v>46</v>
      </c>
      <c r="D38">
        <v>5.3</v>
      </c>
      <c r="F38">
        <v>15.5</v>
      </c>
      <c r="G38">
        <v>12.5</v>
      </c>
      <c r="H38">
        <v>10.5</v>
      </c>
      <c r="J38" t="s">
        <v>3</v>
      </c>
      <c r="L38">
        <f t="shared" si="14"/>
        <v>46.331249999999997</v>
      </c>
      <c r="M38" s="3" t="s">
        <v>263</v>
      </c>
      <c r="O38" s="2">
        <f t="shared" si="15"/>
        <v>1.1773003472222223</v>
      </c>
    </row>
    <row r="39" spans="1:15" x14ac:dyDescent="0.35">
      <c r="A39" s="1" t="s">
        <v>103</v>
      </c>
      <c r="B39" t="s">
        <v>15</v>
      </c>
      <c r="C39">
        <v>46</v>
      </c>
      <c r="D39">
        <v>11.3</v>
      </c>
      <c r="F39">
        <v>15.5</v>
      </c>
      <c r="G39">
        <v>12.5</v>
      </c>
      <c r="H39">
        <v>10.5</v>
      </c>
      <c r="J39" t="s">
        <v>3</v>
      </c>
      <c r="L39">
        <f t="shared" si="14"/>
        <v>46.706249999999997</v>
      </c>
      <c r="M39" s="3" t="s">
        <v>263</v>
      </c>
      <c r="O39" s="2">
        <f t="shared" si="15"/>
        <v>1.1773003472222223</v>
      </c>
    </row>
    <row r="40" spans="1:15" x14ac:dyDescent="0.35">
      <c r="A40" s="1" t="s">
        <v>102</v>
      </c>
      <c r="B40" t="s">
        <v>15</v>
      </c>
      <c r="C40">
        <v>47</v>
      </c>
      <c r="D40">
        <v>3.5</v>
      </c>
      <c r="F40">
        <v>15.5</v>
      </c>
      <c r="G40">
        <v>12.5</v>
      </c>
      <c r="H40">
        <v>10.5</v>
      </c>
      <c r="J40" t="s">
        <v>3</v>
      </c>
      <c r="L40">
        <f t="shared" si="14"/>
        <v>47.21875</v>
      </c>
      <c r="M40" s="3" t="s">
        <v>263</v>
      </c>
      <c r="O40" s="2">
        <f t="shared" si="15"/>
        <v>1.1773003472222223</v>
      </c>
    </row>
    <row r="41" spans="1:15" x14ac:dyDescent="0.35">
      <c r="A41" s="1" t="s">
        <v>101</v>
      </c>
      <c r="B41" t="s">
        <v>15</v>
      </c>
      <c r="C41">
        <v>46</v>
      </c>
      <c r="D41">
        <v>11.2</v>
      </c>
      <c r="F41">
        <v>15.5</v>
      </c>
      <c r="G41">
        <v>12.5</v>
      </c>
      <c r="H41">
        <v>10.5</v>
      </c>
      <c r="J41" t="s">
        <v>3</v>
      </c>
      <c r="L41">
        <f t="shared" si="14"/>
        <v>46.7</v>
      </c>
      <c r="M41" s="3" t="s">
        <v>263</v>
      </c>
      <c r="O41" s="2">
        <f t="shared" si="15"/>
        <v>1.1773003472222223</v>
      </c>
    </row>
    <row r="42" spans="1:15" x14ac:dyDescent="0.35">
      <c r="A42" s="1" t="s">
        <v>112</v>
      </c>
      <c r="B42" t="s">
        <v>15</v>
      </c>
      <c r="C42">
        <v>39</v>
      </c>
      <c r="D42">
        <v>10.1</v>
      </c>
      <c r="F42">
        <v>15.5</v>
      </c>
      <c r="G42">
        <v>12.5</v>
      </c>
      <c r="H42">
        <v>10.5</v>
      </c>
      <c r="J42" t="s">
        <v>3</v>
      </c>
      <c r="L42">
        <f t="shared" ref="L42:L46" si="16" xml:space="preserve"> C42 + D42/16</f>
        <v>39.631250000000001</v>
      </c>
      <c r="M42" s="3" t="s">
        <v>263</v>
      </c>
      <c r="O42" s="2">
        <f t="shared" ref="O42:O46" si="17" xml:space="preserve"> F42 * G42 * H42 / 1728</f>
        <v>1.1773003472222223</v>
      </c>
    </row>
    <row r="43" spans="1:15" x14ac:dyDescent="0.35">
      <c r="A43" s="1" t="s">
        <v>111</v>
      </c>
      <c r="B43" t="s">
        <v>15</v>
      </c>
      <c r="C43">
        <v>47</v>
      </c>
      <c r="D43">
        <v>9.6</v>
      </c>
      <c r="F43">
        <v>15.5</v>
      </c>
      <c r="G43">
        <v>12.5</v>
      </c>
      <c r="H43">
        <v>10.5</v>
      </c>
      <c r="J43" t="s">
        <v>3</v>
      </c>
      <c r="L43">
        <f t="shared" si="16"/>
        <v>47.6</v>
      </c>
      <c r="M43" s="3" t="s">
        <v>263</v>
      </c>
      <c r="O43" s="2">
        <f t="shared" si="17"/>
        <v>1.1773003472222223</v>
      </c>
    </row>
    <row r="44" spans="1:15" x14ac:dyDescent="0.35">
      <c r="A44" s="1" t="s">
        <v>110</v>
      </c>
      <c r="B44" t="s">
        <v>15</v>
      </c>
      <c r="C44">
        <v>40</v>
      </c>
      <c r="D44">
        <v>13.2</v>
      </c>
      <c r="F44">
        <v>15.5</v>
      </c>
      <c r="G44">
        <v>12.5</v>
      </c>
      <c r="H44">
        <v>10.5</v>
      </c>
      <c r="J44" t="s">
        <v>3</v>
      </c>
      <c r="L44">
        <f t="shared" si="16"/>
        <v>40.825000000000003</v>
      </c>
      <c r="M44" s="3" t="s">
        <v>263</v>
      </c>
      <c r="O44" s="2">
        <f t="shared" si="17"/>
        <v>1.1773003472222223</v>
      </c>
    </row>
    <row r="45" spans="1:15" x14ac:dyDescent="0.35">
      <c r="O45" s="2"/>
    </row>
    <row r="46" spans="1:15" x14ac:dyDescent="0.35">
      <c r="A46" s="1" t="s">
        <v>162</v>
      </c>
      <c r="B46" t="s">
        <v>15</v>
      </c>
      <c r="C46">
        <v>46</v>
      </c>
      <c r="D46">
        <v>7.3</v>
      </c>
      <c r="F46">
        <v>16.5</v>
      </c>
      <c r="G46">
        <v>13</v>
      </c>
      <c r="H46">
        <v>11</v>
      </c>
      <c r="J46" t="s">
        <v>134</v>
      </c>
      <c r="L46">
        <f t="shared" si="16"/>
        <v>46.456249999999997</v>
      </c>
      <c r="M46" s="3" t="s">
        <v>263</v>
      </c>
      <c r="O46" s="2">
        <f t="shared" si="17"/>
        <v>1.3654513888888888</v>
      </c>
    </row>
    <row r="47" spans="1:15" x14ac:dyDescent="0.35">
      <c r="A47" s="1" t="s">
        <v>163</v>
      </c>
      <c r="B47" t="s">
        <v>15</v>
      </c>
      <c r="C47">
        <v>42</v>
      </c>
      <c r="D47">
        <v>2.9</v>
      </c>
      <c r="F47">
        <v>16</v>
      </c>
      <c r="G47">
        <v>11.5</v>
      </c>
      <c r="H47">
        <v>12</v>
      </c>
      <c r="L47">
        <f t="shared" ref="L47:L48" si="18" xml:space="preserve"> C47 + D47/16</f>
        <v>42.181249999999999</v>
      </c>
      <c r="M47" s="3" t="s">
        <v>263</v>
      </c>
      <c r="O47" s="2">
        <f t="shared" ref="O47:O48" si="19" xml:space="preserve"> F47 * G47 * H47 / 1728</f>
        <v>1.2777777777777777</v>
      </c>
    </row>
    <row r="48" spans="1:15" x14ac:dyDescent="0.35">
      <c r="A48" s="1" t="s">
        <v>166</v>
      </c>
      <c r="B48" t="s">
        <v>15</v>
      </c>
      <c r="C48">
        <v>53</v>
      </c>
      <c r="D48">
        <v>5</v>
      </c>
      <c r="F48">
        <v>16.5</v>
      </c>
      <c r="G48">
        <v>16.5</v>
      </c>
      <c r="H48">
        <v>17.5</v>
      </c>
      <c r="J48" t="s">
        <v>13</v>
      </c>
      <c r="L48">
        <f t="shared" si="18"/>
        <v>53.3125</v>
      </c>
      <c r="M48" s="3" t="s">
        <v>263</v>
      </c>
      <c r="O48" s="2">
        <f t="shared" si="19"/>
        <v>2.7571614583333335</v>
      </c>
    </row>
    <row r="49" spans="1:15" x14ac:dyDescent="0.35">
      <c r="A49" s="1" t="s">
        <v>171</v>
      </c>
      <c r="B49" t="s">
        <v>15</v>
      </c>
      <c r="C49">
        <v>32</v>
      </c>
      <c r="D49">
        <v>12.7</v>
      </c>
      <c r="F49">
        <v>21</v>
      </c>
      <c r="G49">
        <v>17</v>
      </c>
      <c r="H49">
        <v>15</v>
      </c>
      <c r="L49">
        <f t="shared" ref="L49:L51" si="20" xml:space="preserve"> C49 + D49/16</f>
        <v>32.793750000000003</v>
      </c>
      <c r="M49" s="3" t="s">
        <v>263</v>
      </c>
      <c r="O49" s="2">
        <f t="shared" ref="O49:O51" si="21" xml:space="preserve"> F49 * G49 * H49 / 1728</f>
        <v>3.0989583333333335</v>
      </c>
    </row>
    <row r="50" spans="1:15" x14ac:dyDescent="0.35">
      <c r="A50" s="1" t="s">
        <v>187</v>
      </c>
      <c r="B50" t="s">
        <v>15</v>
      </c>
      <c r="C50">
        <v>37</v>
      </c>
      <c r="D50">
        <v>7.2</v>
      </c>
      <c r="F50">
        <v>15.5</v>
      </c>
      <c r="G50">
        <v>12.5</v>
      </c>
      <c r="H50">
        <v>10.5</v>
      </c>
      <c r="J50" t="s">
        <v>3</v>
      </c>
      <c r="L50">
        <f t="shared" si="20"/>
        <v>37.450000000000003</v>
      </c>
      <c r="M50" s="3" t="s">
        <v>263</v>
      </c>
      <c r="O50" s="2">
        <f t="shared" si="21"/>
        <v>1.1773003472222223</v>
      </c>
    </row>
    <row r="51" spans="1:15" x14ac:dyDescent="0.35">
      <c r="A51" s="1" t="s">
        <v>188</v>
      </c>
      <c r="B51" t="s">
        <v>15</v>
      </c>
      <c r="C51">
        <v>17</v>
      </c>
      <c r="D51">
        <v>13.5</v>
      </c>
      <c r="F51">
        <v>12.5</v>
      </c>
      <c r="G51">
        <v>12</v>
      </c>
      <c r="H51">
        <v>9</v>
      </c>
      <c r="L51">
        <f t="shared" si="20"/>
        <v>17.84375</v>
      </c>
      <c r="M51" s="3" t="s">
        <v>263</v>
      </c>
      <c r="O51" s="2">
        <f t="shared" si="21"/>
        <v>0.78125</v>
      </c>
    </row>
    <row r="52" spans="1:15" x14ac:dyDescent="0.35">
      <c r="A52" s="1" t="s">
        <v>227</v>
      </c>
      <c r="O52" s="2"/>
    </row>
    <row r="53" spans="1:15" x14ac:dyDescent="0.35">
      <c r="O53" s="2"/>
    </row>
    <row r="54" spans="1:15" x14ac:dyDescent="0.35">
      <c r="A54" s="1" t="s">
        <v>211</v>
      </c>
      <c r="B54" t="s">
        <v>212</v>
      </c>
      <c r="C54">
        <v>16</v>
      </c>
      <c r="D54">
        <v>10.5</v>
      </c>
      <c r="F54">
        <v>16.5</v>
      </c>
      <c r="G54">
        <v>16.5</v>
      </c>
      <c r="H54">
        <v>17.5</v>
      </c>
      <c r="J54" t="s">
        <v>13</v>
      </c>
      <c r="L54">
        <f t="shared" ref="L54" si="22" xml:space="preserve"> C54 + D54/16</f>
        <v>16.65625</v>
      </c>
      <c r="M54" s="3" t="s">
        <v>263</v>
      </c>
      <c r="O54" s="2">
        <f t="shared" ref="O54" si="23" xml:space="preserve"> F54 * G54 * H54 / 1728</f>
        <v>2.7571614583333335</v>
      </c>
    </row>
    <row r="55" spans="1:15" x14ac:dyDescent="0.35">
      <c r="A55" s="1" t="s">
        <v>223</v>
      </c>
      <c r="B55" t="s">
        <v>212</v>
      </c>
      <c r="C55">
        <v>23</v>
      </c>
      <c r="D55">
        <v>10.9</v>
      </c>
      <c r="F55">
        <v>16.5</v>
      </c>
      <c r="G55">
        <v>16.5</v>
      </c>
      <c r="H55">
        <v>17.5</v>
      </c>
      <c r="J55" t="s">
        <v>13</v>
      </c>
      <c r="L55">
        <f t="shared" ref="L55" si="24" xml:space="preserve"> C55 + D55/16</f>
        <v>23.681249999999999</v>
      </c>
      <c r="M55" s="3" t="s">
        <v>263</v>
      </c>
      <c r="O55" s="2">
        <f t="shared" ref="O55" si="25" xml:space="preserve"> F55 * G55 * H55 / 1728</f>
        <v>2.7571614583333335</v>
      </c>
    </row>
    <row r="56" spans="1:15" x14ac:dyDescent="0.35">
      <c r="O56" s="2"/>
    </row>
    <row r="57" spans="1:15" x14ac:dyDescent="0.35">
      <c r="A57" s="1" t="s">
        <v>18</v>
      </c>
      <c r="B57" t="s">
        <v>19</v>
      </c>
      <c r="C57">
        <v>33</v>
      </c>
      <c r="D57">
        <v>13.2</v>
      </c>
      <c r="F57">
        <v>16.5</v>
      </c>
      <c r="G57">
        <v>16.5</v>
      </c>
      <c r="H57">
        <v>17.5</v>
      </c>
      <c r="J57" t="s">
        <v>13</v>
      </c>
      <c r="L57">
        <f t="shared" ref="L57" si="26" xml:space="preserve"> C57 + D57/16</f>
        <v>33.825000000000003</v>
      </c>
      <c r="M57" s="3" t="s">
        <v>263</v>
      </c>
      <c r="O57" s="2">
        <f t="shared" ref="O57" si="27" xml:space="preserve"> F57 * G57 * H57 / 1728</f>
        <v>2.7571614583333335</v>
      </c>
    </row>
    <row r="58" spans="1:15" x14ac:dyDescent="0.35">
      <c r="A58" s="1" t="s">
        <v>20</v>
      </c>
      <c r="B58" t="s">
        <v>21</v>
      </c>
      <c r="C58">
        <v>13</v>
      </c>
      <c r="D58">
        <v>0.3</v>
      </c>
      <c r="F58">
        <v>16.5</v>
      </c>
      <c r="G58">
        <v>16.5</v>
      </c>
      <c r="H58">
        <v>17.5</v>
      </c>
      <c r="J58" t="s">
        <v>13</v>
      </c>
      <c r="L58">
        <f t="shared" ref="L58" si="28" xml:space="preserve"> C58 + D58/16</f>
        <v>13.018750000000001</v>
      </c>
      <c r="M58" s="3" t="s">
        <v>263</v>
      </c>
      <c r="O58" s="2">
        <f t="shared" ref="O58" si="29" xml:space="preserve"> F58 * G58 * H58 / 1728</f>
        <v>2.7571614583333335</v>
      </c>
    </row>
    <row r="59" spans="1:15" x14ac:dyDescent="0.35">
      <c r="A59" s="1" t="s">
        <v>22</v>
      </c>
      <c r="B59" t="s">
        <v>21</v>
      </c>
      <c r="C59">
        <v>14</v>
      </c>
      <c r="D59">
        <v>2.9</v>
      </c>
      <c r="F59">
        <v>16.5</v>
      </c>
      <c r="G59">
        <v>16.5</v>
      </c>
      <c r="H59">
        <v>17.5</v>
      </c>
      <c r="J59" t="s">
        <v>13</v>
      </c>
      <c r="L59">
        <f t="shared" ref="L59" si="30" xml:space="preserve"> C59 + D59/16</f>
        <v>14.18125</v>
      </c>
      <c r="M59" s="3" t="s">
        <v>263</v>
      </c>
      <c r="O59" s="2">
        <f t="shared" ref="O59" si="31" xml:space="preserve"> F59 * G59 * H59 / 1728</f>
        <v>2.7571614583333335</v>
      </c>
    </row>
    <row r="60" spans="1:15" x14ac:dyDescent="0.35">
      <c r="A60" s="1" t="s">
        <v>167</v>
      </c>
      <c r="B60" t="s">
        <v>168</v>
      </c>
      <c r="C60">
        <v>25</v>
      </c>
      <c r="D60">
        <v>2.8</v>
      </c>
      <c r="F60">
        <v>16.5</v>
      </c>
      <c r="G60">
        <v>16.5</v>
      </c>
      <c r="H60">
        <v>17.5</v>
      </c>
      <c r="J60" t="s">
        <v>13</v>
      </c>
      <c r="L60">
        <f t="shared" ref="L60" si="32" xml:space="preserve"> C60 + D60/16</f>
        <v>25.175000000000001</v>
      </c>
      <c r="M60" s="3" t="s">
        <v>263</v>
      </c>
      <c r="O60" s="2">
        <f t="shared" ref="O60" si="33" xml:space="preserve"> F60 * G60 * H60 / 1728</f>
        <v>2.7571614583333335</v>
      </c>
    </row>
    <row r="61" spans="1:15" x14ac:dyDescent="0.35">
      <c r="O61" s="2"/>
    </row>
    <row r="62" spans="1:15" x14ac:dyDescent="0.35">
      <c r="A62" s="1" t="s">
        <v>153</v>
      </c>
      <c r="B62" t="s">
        <v>154</v>
      </c>
      <c r="C62">
        <v>35</v>
      </c>
      <c r="D62">
        <v>7.2</v>
      </c>
      <c r="F62">
        <v>22.25</v>
      </c>
      <c r="G62">
        <v>18.5</v>
      </c>
      <c r="H62">
        <v>18.5</v>
      </c>
      <c r="J62" t="s">
        <v>0</v>
      </c>
      <c r="L62">
        <f t="shared" ref="L62:L64" si="34" xml:space="preserve"> C62 + D62/16</f>
        <v>35.450000000000003</v>
      </c>
      <c r="M62" s="3" t="s">
        <v>263</v>
      </c>
      <c r="O62" s="2">
        <f t="shared" ref="O62:O64" si="35" xml:space="preserve"> F62 * G62 * H62 / 1728</f>
        <v>4.4068648726851851</v>
      </c>
    </row>
    <row r="63" spans="1:15" x14ac:dyDescent="0.35">
      <c r="A63" s="1" t="s">
        <v>193</v>
      </c>
      <c r="B63" t="s">
        <v>154</v>
      </c>
      <c r="C63">
        <v>26</v>
      </c>
      <c r="D63">
        <v>4.2</v>
      </c>
      <c r="F63">
        <v>16.5</v>
      </c>
      <c r="G63">
        <v>16.5</v>
      </c>
      <c r="H63">
        <v>17.5</v>
      </c>
      <c r="J63" t="s">
        <v>13</v>
      </c>
      <c r="L63">
        <f t="shared" si="34"/>
        <v>26.262499999999999</v>
      </c>
      <c r="M63" s="3" t="s">
        <v>263</v>
      </c>
      <c r="O63" s="2">
        <f t="shared" si="35"/>
        <v>2.7571614583333335</v>
      </c>
    </row>
    <row r="64" spans="1:15" x14ac:dyDescent="0.35">
      <c r="A64" s="1" t="s">
        <v>194</v>
      </c>
      <c r="B64" t="s">
        <v>154</v>
      </c>
      <c r="C64">
        <v>28</v>
      </c>
      <c r="D64">
        <v>4.0999999999999996</v>
      </c>
      <c r="F64">
        <v>16.5</v>
      </c>
      <c r="G64">
        <v>16.5</v>
      </c>
      <c r="H64">
        <v>17.5</v>
      </c>
      <c r="J64" t="s">
        <v>13</v>
      </c>
      <c r="L64">
        <f t="shared" si="34"/>
        <v>28.256250000000001</v>
      </c>
      <c r="M64" s="3" t="s">
        <v>263</v>
      </c>
      <c r="O64" s="2">
        <f t="shared" si="35"/>
        <v>2.7571614583333335</v>
      </c>
    </row>
    <row r="65" spans="1:15" x14ac:dyDescent="0.35">
      <c r="A65" s="1" t="s">
        <v>196</v>
      </c>
      <c r="B65" t="s">
        <v>154</v>
      </c>
      <c r="C65">
        <v>17</v>
      </c>
      <c r="D65">
        <v>6.9</v>
      </c>
      <c r="F65">
        <v>16.5</v>
      </c>
      <c r="G65">
        <v>16.5</v>
      </c>
      <c r="H65">
        <v>17.5</v>
      </c>
      <c r="J65" t="s">
        <v>13</v>
      </c>
      <c r="L65">
        <f t="shared" ref="L65" si="36" xml:space="preserve"> C65 + D65/16</f>
        <v>17.431249999999999</v>
      </c>
      <c r="M65" s="3" t="s">
        <v>263</v>
      </c>
      <c r="O65" s="2">
        <f t="shared" ref="O65" si="37" xml:space="preserve"> F65 * G65 * H65 / 1728</f>
        <v>2.7571614583333335</v>
      </c>
    </row>
    <row r="66" spans="1:15" x14ac:dyDescent="0.35">
      <c r="A66" s="1" t="s">
        <v>213</v>
      </c>
      <c r="B66" t="s">
        <v>154</v>
      </c>
      <c r="C66">
        <v>24</v>
      </c>
      <c r="D66">
        <v>14.3</v>
      </c>
      <c r="F66">
        <v>16.5</v>
      </c>
      <c r="G66">
        <v>16.5</v>
      </c>
      <c r="H66">
        <v>17.5</v>
      </c>
      <c r="J66" t="s">
        <v>13</v>
      </c>
      <c r="L66">
        <f t="shared" ref="L66:L68" si="38" xml:space="preserve"> C66 + D66/16</f>
        <v>24.893750000000001</v>
      </c>
      <c r="M66" s="3" t="s">
        <v>263</v>
      </c>
      <c r="O66" s="2">
        <f t="shared" ref="O66:O68" si="39" xml:space="preserve"> F66 * G66 * H66 / 1728</f>
        <v>2.7571614583333335</v>
      </c>
    </row>
    <row r="67" spans="1:15" x14ac:dyDescent="0.35">
      <c r="A67" s="1" t="s">
        <v>214</v>
      </c>
      <c r="B67" t="s">
        <v>154</v>
      </c>
      <c r="C67">
        <v>18</v>
      </c>
      <c r="D67">
        <v>9.9</v>
      </c>
      <c r="F67">
        <v>16.5</v>
      </c>
      <c r="G67">
        <v>16.5</v>
      </c>
      <c r="H67">
        <v>17.5</v>
      </c>
      <c r="J67" t="s">
        <v>13</v>
      </c>
      <c r="L67">
        <f t="shared" si="38"/>
        <v>18.618749999999999</v>
      </c>
      <c r="M67" s="3" t="s">
        <v>263</v>
      </c>
      <c r="O67" s="2">
        <f t="shared" si="39"/>
        <v>2.7571614583333335</v>
      </c>
    </row>
    <row r="68" spans="1:15" x14ac:dyDescent="0.35">
      <c r="A68" s="1" t="s">
        <v>215</v>
      </c>
      <c r="B68" t="s">
        <v>154</v>
      </c>
      <c r="C68">
        <v>21</v>
      </c>
      <c r="D68">
        <v>11.1</v>
      </c>
      <c r="F68">
        <v>15.5</v>
      </c>
      <c r="G68">
        <v>12.5</v>
      </c>
      <c r="H68">
        <v>10.5</v>
      </c>
      <c r="J68" t="s">
        <v>3</v>
      </c>
      <c r="L68">
        <f t="shared" si="38"/>
        <v>21.693750000000001</v>
      </c>
      <c r="M68" s="3" t="s">
        <v>263</v>
      </c>
      <c r="O68" s="2">
        <f t="shared" si="39"/>
        <v>1.1773003472222223</v>
      </c>
    </row>
    <row r="69" spans="1:15" x14ac:dyDescent="0.35">
      <c r="A69" s="1" t="s">
        <v>216</v>
      </c>
      <c r="B69" t="s">
        <v>154</v>
      </c>
      <c r="C69">
        <v>29</v>
      </c>
      <c r="D69">
        <v>6.2</v>
      </c>
      <c r="F69">
        <v>16.5</v>
      </c>
      <c r="G69">
        <v>16.5</v>
      </c>
      <c r="H69">
        <v>17.5</v>
      </c>
      <c r="J69" t="s">
        <v>13</v>
      </c>
      <c r="L69">
        <f t="shared" ref="L69" si="40" xml:space="preserve"> C69 + D69/16</f>
        <v>29.387499999999999</v>
      </c>
      <c r="M69" s="3" t="s">
        <v>263</v>
      </c>
      <c r="O69" s="2">
        <f t="shared" ref="O69" si="41" xml:space="preserve"> F69 * G69 * H69 / 1728</f>
        <v>2.7571614583333335</v>
      </c>
    </row>
    <row r="71" spans="1:15" x14ac:dyDescent="0.35">
      <c r="A71" s="1" t="s">
        <v>45</v>
      </c>
      <c r="B71" t="s">
        <v>137</v>
      </c>
      <c r="C71">
        <v>60</v>
      </c>
      <c r="D71">
        <v>0</v>
      </c>
      <c r="F71">
        <v>48</v>
      </c>
      <c r="G71">
        <v>24.5</v>
      </c>
      <c r="H71">
        <v>23</v>
      </c>
      <c r="L71">
        <f t="shared" ref="L71:L76" si="42" xml:space="preserve"> C71 + D71/16</f>
        <v>60</v>
      </c>
      <c r="M71" s="3" t="s">
        <v>263</v>
      </c>
      <c r="O71" s="2">
        <f t="shared" ref="O71:O87" si="43" xml:space="preserve"> F71 * G71 * H71 / 1728</f>
        <v>15.652777777777779</v>
      </c>
    </row>
    <row r="72" spans="1:15" x14ac:dyDescent="0.35">
      <c r="A72" s="1" t="s">
        <v>46</v>
      </c>
      <c r="B72" t="s">
        <v>47</v>
      </c>
      <c r="C72">
        <v>16</v>
      </c>
      <c r="D72">
        <v>4.4000000000000004</v>
      </c>
      <c r="F72">
        <v>22.25</v>
      </c>
      <c r="G72">
        <v>18.5</v>
      </c>
      <c r="H72">
        <v>18.5</v>
      </c>
      <c r="J72" t="s">
        <v>0</v>
      </c>
      <c r="L72">
        <f t="shared" si="42"/>
        <v>16.274999999999999</v>
      </c>
      <c r="M72" s="3" t="s">
        <v>263</v>
      </c>
      <c r="O72" s="2">
        <f t="shared" si="43"/>
        <v>4.4068648726851851</v>
      </c>
    </row>
    <row r="73" spans="1:15" x14ac:dyDescent="0.35">
      <c r="A73" s="1" t="s">
        <v>48</v>
      </c>
      <c r="B73" t="s">
        <v>47</v>
      </c>
      <c r="C73">
        <v>26</v>
      </c>
      <c r="D73">
        <v>3.3</v>
      </c>
      <c r="F73">
        <v>22.25</v>
      </c>
      <c r="G73">
        <v>18.5</v>
      </c>
      <c r="H73">
        <v>18.5</v>
      </c>
      <c r="J73" t="s">
        <v>0</v>
      </c>
      <c r="L73">
        <f t="shared" si="42"/>
        <v>26.206250000000001</v>
      </c>
      <c r="M73" s="3" t="s">
        <v>263</v>
      </c>
      <c r="O73" s="2">
        <f t="shared" si="43"/>
        <v>4.4068648726851851</v>
      </c>
    </row>
    <row r="74" spans="1:15" x14ac:dyDescent="0.35">
      <c r="A74" s="1" t="s">
        <v>49</v>
      </c>
      <c r="B74" t="s">
        <v>50</v>
      </c>
      <c r="L74">
        <f t="shared" si="42"/>
        <v>0</v>
      </c>
      <c r="M74" s="3" t="s">
        <v>263</v>
      </c>
      <c r="O74" s="2">
        <f t="shared" si="43"/>
        <v>0</v>
      </c>
    </row>
    <row r="75" spans="1:15" x14ac:dyDescent="0.35">
      <c r="A75" s="1" t="s">
        <v>51</v>
      </c>
      <c r="B75" t="s">
        <v>76</v>
      </c>
      <c r="C75">
        <v>16</v>
      </c>
      <c r="D75">
        <v>14.2</v>
      </c>
      <c r="F75">
        <v>28</v>
      </c>
      <c r="G75">
        <v>24.5</v>
      </c>
      <c r="H75">
        <v>11.5</v>
      </c>
      <c r="L75">
        <f t="shared" si="42"/>
        <v>16.887499999999999</v>
      </c>
      <c r="M75" s="3" t="s">
        <v>263</v>
      </c>
      <c r="O75" s="2">
        <f t="shared" si="43"/>
        <v>4.5653935185185182</v>
      </c>
    </row>
    <row r="76" spans="1:15" x14ac:dyDescent="0.35">
      <c r="A76" s="1" t="s">
        <v>52</v>
      </c>
      <c r="B76" t="s">
        <v>72</v>
      </c>
      <c r="C76">
        <v>30</v>
      </c>
      <c r="D76">
        <v>6.8</v>
      </c>
      <c r="F76">
        <v>18.5</v>
      </c>
      <c r="G76">
        <v>18</v>
      </c>
      <c r="H76">
        <v>15.5</v>
      </c>
      <c r="L76">
        <f t="shared" si="42"/>
        <v>30.425000000000001</v>
      </c>
      <c r="M76" s="3" t="s">
        <v>263</v>
      </c>
      <c r="O76" s="2">
        <f t="shared" si="43"/>
        <v>2.9869791666666665</v>
      </c>
    </row>
    <row r="77" spans="1:15" x14ac:dyDescent="0.35">
      <c r="A77" s="1" t="s">
        <v>53</v>
      </c>
      <c r="B77" t="s">
        <v>75</v>
      </c>
      <c r="C77">
        <v>12</v>
      </c>
      <c r="D77">
        <v>7.1</v>
      </c>
      <c r="F77">
        <v>12</v>
      </c>
      <c r="G77">
        <v>10</v>
      </c>
      <c r="H77">
        <v>18</v>
      </c>
      <c r="L77">
        <f t="shared" ref="L77:L78" si="44" xml:space="preserve"> C77 + D77/16</f>
        <v>12.44375</v>
      </c>
      <c r="M77" s="3" t="s">
        <v>263</v>
      </c>
      <c r="O77" s="2">
        <f t="shared" si="43"/>
        <v>1.25</v>
      </c>
    </row>
    <row r="78" spans="1:15" x14ac:dyDescent="0.35">
      <c r="A78" s="1" t="s">
        <v>54</v>
      </c>
      <c r="B78" t="s">
        <v>76</v>
      </c>
      <c r="C78">
        <v>6</v>
      </c>
      <c r="D78">
        <v>0.9</v>
      </c>
      <c r="F78">
        <v>21</v>
      </c>
      <c r="G78">
        <v>15</v>
      </c>
      <c r="H78">
        <v>10.5</v>
      </c>
      <c r="L78">
        <f t="shared" si="44"/>
        <v>6.0562500000000004</v>
      </c>
      <c r="M78" s="3" t="s">
        <v>263</v>
      </c>
      <c r="O78" s="2">
        <f t="shared" si="43"/>
        <v>1.9140625</v>
      </c>
    </row>
    <row r="79" spans="1:15" x14ac:dyDescent="0.35">
      <c r="A79" s="1" t="s">
        <v>55</v>
      </c>
      <c r="B79" t="s">
        <v>75</v>
      </c>
      <c r="C79">
        <v>7</v>
      </c>
      <c r="D79">
        <v>14.8</v>
      </c>
      <c r="F79">
        <v>16.5</v>
      </c>
      <c r="G79">
        <v>13</v>
      </c>
      <c r="H79">
        <v>11</v>
      </c>
      <c r="J79" t="s">
        <v>134</v>
      </c>
      <c r="L79">
        <f t="shared" ref="L79:L80" si="45" xml:space="preserve"> C79 + D79/16</f>
        <v>7.9249999999999998</v>
      </c>
      <c r="M79" s="3" t="s">
        <v>263</v>
      </c>
      <c r="O79" s="2">
        <f t="shared" si="43"/>
        <v>1.3654513888888888</v>
      </c>
    </row>
    <row r="80" spans="1:15" x14ac:dyDescent="0.35">
      <c r="A80" s="1" t="s">
        <v>56</v>
      </c>
      <c r="B80" t="s">
        <v>75</v>
      </c>
      <c r="C80">
        <v>21</v>
      </c>
      <c r="D80">
        <v>14.8</v>
      </c>
      <c r="F80">
        <v>14</v>
      </c>
      <c r="G80">
        <v>12</v>
      </c>
      <c r="H80">
        <v>12</v>
      </c>
      <c r="L80">
        <f t="shared" si="45"/>
        <v>21.925000000000001</v>
      </c>
      <c r="M80" s="3" t="s">
        <v>263</v>
      </c>
      <c r="O80" s="2">
        <f t="shared" si="43"/>
        <v>1.1666666666666667</v>
      </c>
    </row>
    <row r="81" spans="1:15" x14ac:dyDescent="0.35">
      <c r="A81" s="1" t="s">
        <v>57</v>
      </c>
      <c r="B81" t="s">
        <v>75</v>
      </c>
      <c r="C81">
        <v>9</v>
      </c>
      <c r="D81">
        <v>8.9</v>
      </c>
      <c r="F81">
        <v>16.5</v>
      </c>
      <c r="G81">
        <v>13</v>
      </c>
      <c r="H81">
        <v>11</v>
      </c>
      <c r="J81" t="s">
        <v>134</v>
      </c>
      <c r="L81">
        <f t="shared" ref="L81:L82" si="46" xml:space="preserve"> C81 + D81/16</f>
        <v>9.5562500000000004</v>
      </c>
      <c r="M81" s="3" t="s">
        <v>263</v>
      </c>
      <c r="O81" s="2">
        <f t="shared" si="43"/>
        <v>1.3654513888888888</v>
      </c>
    </row>
    <row r="82" spans="1:15" x14ac:dyDescent="0.35">
      <c r="A82" s="1" t="s">
        <v>58</v>
      </c>
      <c r="B82" t="s">
        <v>74</v>
      </c>
      <c r="C82">
        <v>5</v>
      </c>
      <c r="D82">
        <v>6.6</v>
      </c>
      <c r="F82">
        <v>16.5</v>
      </c>
      <c r="G82">
        <v>13</v>
      </c>
      <c r="H82">
        <v>11</v>
      </c>
      <c r="J82" t="s">
        <v>134</v>
      </c>
      <c r="L82">
        <f t="shared" si="46"/>
        <v>5.4124999999999996</v>
      </c>
      <c r="M82" s="3" t="s">
        <v>263</v>
      </c>
      <c r="O82" s="2">
        <f t="shared" si="43"/>
        <v>1.3654513888888888</v>
      </c>
    </row>
    <row r="83" spans="1:15" x14ac:dyDescent="0.35">
      <c r="A83" s="1" t="s">
        <v>59</v>
      </c>
      <c r="B83" t="s">
        <v>73</v>
      </c>
      <c r="C83">
        <v>6</v>
      </c>
      <c r="D83">
        <v>9.1</v>
      </c>
      <c r="F83">
        <v>16.5</v>
      </c>
      <c r="G83">
        <v>13</v>
      </c>
      <c r="H83">
        <v>11</v>
      </c>
      <c r="J83" t="s">
        <v>134</v>
      </c>
      <c r="L83">
        <f t="shared" ref="L83:L86" si="47" xml:space="preserve"> C83 + D83/16</f>
        <v>6.5687499999999996</v>
      </c>
      <c r="M83" s="3" t="s">
        <v>263</v>
      </c>
      <c r="O83" s="2">
        <f t="shared" si="43"/>
        <v>1.3654513888888888</v>
      </c>
    </row>
    <row r="84" spans="1:15" x14ac:dyDescent="0.35">
      <c r="A84" s="1" t="s">
        <v>60</v>
      </c>
      <c r="B84" t="s">
        <v>72</v>
      </c>
      <c r="C84">
        <v>5</v>
      </c>
      <c r="D84">
        <v>10</v>
      </c>
      <c r="F84">
        <v>16.5</v>
      </c>
      <c r="G84">
        <v>13</v>
      </c>
      <c r="H84">
        <v>11</v>
      </c>
      <c r="J84" t="s">
        <v>134</v>
      </c>
      <c r="L84">
        <f t="shared" si="47"/>
        <v>5.625</v>
      </c>
      <c r="M84" s="3" t="s">
        <v>263</v>
      </c>
      <c r="O84" s="2">
        <f t="shared" si="43"/>
        <v>1.3654513888888888</v>
      </c>
    </row>
    <row r="85" spans="1:15" x14ac:dyDescent="0.35">
      <c r="A85" s="1" t="s">
        <v>61</v>
      </c>
      <c r="B85" t="s">
        <v>72</v>
      </c>
      <c r="C85">
        <v>13</v>
      </c>
      <c r="D85">
        <v>9.3000000000000007</v>
      </c>
      <c r="F85">
        <v>23</v>
      </c>
      <c r="G85">
        <v>17</v>
      </c>
      <c r="H85">
        <v>12</v>
      </c>
      <c r="J85" t="s">
        <v>124</v>
      </c>
      <c r="L85">
        <f t="shared" si="47"/>
        <v>13.581250000000001</v>
      </c>
      <c r="M85" s="3" t="s">
        <v>263</v>
      </c>
      <c r="O85" s="2">
        <f t="shared" si="43"/>
        <v>2.7152777777777777</v>
      </c>
    </row>
    <row r="86" spans="1:15" x14ac:dyDescent="0.35">
      <c r="A86" s="1" t="s">
        <v>62</v>
      </c>
      <c r="B86" t="s">
        <v>72</v>
      </c>
      <c r="C86">
        <v>26</v>
      </c>
      <c r="D86">
        <v>5.6</v>
      </c>
      <c r="F86">
        <v>23</v>
      </c>
      <c r="G86">
        <v>17</v>
      </c>
      <c r="H86">
        <v>12</v>
      </c>
      <c r="J86" t="s">
        <v>124</v>
      </c>
      <c r="L86">
        <f t="shared" si="47"/>
        <v>26.35</v>
      </c>
      <c r="M86" s="3" t="s">
        <v>263</v>
      </c>
      <c r="O86" s="2">
        <f t="shared" si="43"/>
        <v>2.7152777777777777</v>
      </c>
    </row>
    <row r="87" spans="1:15" x14ac:dyDescent="0.35">
      <c r="A87" s="1" t="s">
        <v>63</v>
      </c>
      <c r="B87" t="s">
        <v>72</v>
      </c>
      <c r="C87">
        <v>12</v>
      </c>
      <c r="D87">
        <v>2</v>
      </c>
      <c r="F87">
        <v>18</v>
      </c>
      <c r="G87">
        <v>12</v>
      </c>
      <c r="H87">
        <v>9</v>
      </c>
      <c r="J87" t="s">
        <v>1</v>
      </c>
      <c r="L87">
        <f t="shared" ref="L87" si="48" xml:space="preserve"> C87 + D87/16</f>
        <v>12.125</v>
      </c>
      <c r="M87" s="3" t="s">
        <v>263</v>
      </c>
      <c r="O87" s="2">
        <f t="shared" si="43"/>
        <v>1.125</v>
      </c>
    </row>
    <row r="88" spans="1:15" x14ac:dyDescent="0.35">
      <c r="A88" s="1" t="s">
        <v>64</v>
      </c>
      <c r="B88" t="s">
        <v>72</v>
      </c>
      <c r="C88">
        <v>11</v>
      </c>
      <c r="D88">
        <v>14.5</v>
      </c>
      <c r="F88">
        <v>18</v>
      </c>
      <c r="G88">
        <v>12</v>
      </c>
      <c r="H88">
        <v>9</v>
      </c>
      <c r="J88" t="s">
        <v>1</v>
      </c>
      <c r="L88">
        <f t="shared" ref="L88:L90" si="49" xml:space="preserve"> C88 + D88/16</f>
        <v>11.90625</v>
      </c>
      <c r="M88" s="3" t="s">
        <v>263</v>
      </c>
      <c r="O88" s="2">
        <f t="shared" ref="O88:O90" si="50" xml:space="preserve"> F88 * G88 * H88 / 1728</f>
        <v>1.125</v>
      </c>
    </row>
    <row r="89" spans="1:15" x14ac:dyDescent="0.35">
      <c r="A89" s="1" t="s">
        <v>65</v>
      </c>
      <c r="B89" t="s">
        <v>72</v>
      </c>
      <c r="C89">
        <v>9</v>
      </c>
      <c r="D89">
        <v>10.7</v>
      </c>
      <c r="F89">
        <v>21</v>
      </c>
      <c r="G89">
        <v>13</v>
      </c>
      <c r="H89">
        <v>12.5</v>
      </c>
      <c r="L89">
        <f t="shared" si="49"/>
        <v>9.6687499999999993</v>
      </c>
      <c r="M89" s="3" t="s">
        <v>263</v>
      </c>
      <c r="O89" s="2">
        <f t="shared" si="50"/>
        <v>1.9748263888888888</v>
      </c>
    </row>
    <row r="90" spans="1:15" x14ac:dyDescent="0.35">
      <c r="A90" s="1" t="s">
        <v>66</v>
      </c>
      <c r="B90" t="s">
        <v>71</v>
      </c>
      <c r="C90">
        <v>10</v>
      </c>
      <c r="D90">
        <v>1</v>
      </c>
      <c r="F90">
        <v>18</v>
      </c>
      <c r="G90">
        <v>14</v>
      </c>
      <c r="H90">
        <v>14</v>
      </c>
      <c r="L90">
        <f t="shared" si="49"/>
        <v>10.0625</v>
      </c>
      <c r="M90" s="3" t="s">
        <v>263</v>
      </c>
      <c r="O90" s="2">
        <f t="shared" si="50"/>
        <v>2.0416666666666665</v>
      </c>
    </row>
    <row r="91" spans="1:15" x14ac:dyDescent="0.35">
      <c r="A91" s="1" t="s">
        <v>67</v>
      </c>
      <c r="B91" t="s">
        <v>70</v>
      </c>
      <c r="C91">
        <v>7</v>
      </c>
      <c r="D91">
        <v>9.6</v>
      </c>
      <c r="F91">
        <v>37</v>
      </c>
      <c r="G91">
        <v>14</v>
      </c>
      <c r="H91">
        <v>6</v>
      </c>
      <c r="L91">
        <f t="shared" ref="L91:L92" si="51" xml:space="preserve"> C91 + D91/16</f>
        <v>7.6</v>
      </c>
      <c r="M91" s="3" t="s">
        <v>263</v>
      </c>
      <c r="O91" s="2">
        <f t="shared" ref="O91:O92" si="52" xml:space="preserve"> F91 * G91 * H91 / 1728</f>
        <v>1.7986111111111112</v>
      </c>
    </row>
    <row r="92" spans="1:15" x14ac:dyDescent="0.35">
      <c r="A92" s="1" t="s">
        <v>68</v>
      </c>
      <c r="B92" t="s">
        <v>69</v>
      </c>
      <c r="C92">
        <v>14</v>
      </c>
      <c r="D92">
        <v>11.3</v>
      </c>
      <c r="F92">
        <v>30</v>
      </c>
      <c r="G92">
        <v>28</v>
      </c>
      <c r="H92">
        <v>10</v>
      </c>
      <c r="L92">
        <f t="shared" si="51"/>
        <v>14.706250000000001</v>
      </c>
      <c r="M92" s="3" t="s">
        <v>263</v>
      </c>
      <c r="O92" s="2">
        <f t="shared" si="52"/>
        <v>4.8611111111111107</v>
      </c>
    </row>
    <row r="93" spans="1:15" x14ac:dyDescent="0.35">
      <c r="A93" s="1" t="s">
        <v>229</v>
      </c>
      <c r="B93" t="s">
        <v>230</v>
      </c>
      <c r="C93">
        <v>6</v>
      </c>
      <c r="D93">
        <v>4.5999999999999996</v>
      </c>
      <c r="F93">
        <v>16</v>
      </c>
      <c r="G93">
        <v>13</v>
      </c>
      <c r="H93">
        <v>13</v>
      </c>
      <c r="L93">
        <f t="shared" ref="L93" si="53" xml:space="preserve"> C93 + D93/16</f>
        <v>6.2874999999999996</v>
      </c>
      <c r="M93" s="3" t="s">
        <v>263</v>
      </c>
      <c r="O93" s="2">
        <f t="shared" ref="O93" si="54" xml:space="preserve"> F93 * G93 * H93 / 1728</f>
        <v>1.5648148148148149</v>
      </c>
    </row>
    <row r="94" spans="1:15" x14ac:dyDescent="0.35">
      <c r="A94" s="1" t="s">
        <v>231</v>
      </c>
      <c r="C94">
        <v>5</v>
      </c>
      <c r="D94">
        <v>14.4</v>
      </c>
      <c r="F94">
        <v>16</v>
      </c>
      <c r="G94">
        <v>13.5</v>
      </c>
      <c r="H94">
        <v>10</v>
      </c>
      <c r="L94">
        <f t="shared" ref="L94:L95" si="55" xml:space="preserve"> C94 + D94/16</f>
        <v>5.9</v>
      </c>
      <c r="M94" s="3" t="s">
        <v>263</v>
      </c>
      <c r="O94" s="2">
        <f t="shared" ref="O94:O95" si="56" xml:space="preserve"> F94 * G94 * H94 / 1728</f>
        <v>1.25</v>
      </c>
    </row>
    <row r="95" spans="1:15" x14ac:dyDescent="0.35">
      <c r="A95" s="1" t="s">
        <v>232</v>
      </c>
      <c r="B95" t="s">
        <v>233</v>
      </c>
      <c r="C95">
        <v>3</v>
      </c>
      <c r="D95">
        <v>2.7</v>
      </c>
      <c r="F95">
        <v>17</v>
      </c>
      <c r="G95">
        <v>13.5</v>
      </c>
      <c r="H95">
        <v>13</v>
      </c>
      <c r="L95">
        <f t="shared" si="55"/>
        <v>3.1687500000000002</v>
      </c>
      <c r="M95" s="3" t="s">
        <v>263</v>
      </c>
      <c r="O95" s="2">
        <f t="shared" si="56"/>
        <v>1.7265625</v>
      </c>
    </row>
    <row r="96" spans="1:15" x14ac:dyDescent="0.35">
      <c r="O96" s="2"/>
    </row>
    <row r="97" spans="1:15" x14ac:dyDescent="0.35">
      <c r="A97" s="1" t="s">
        <v>234</v>
      </c>
      <c r="B97" t="s">
        <v>235</v>
      </c>
      <c r="C97">
        <v>5</v>
      </c>
      <c r="D97">
        <v>11.2</v>
      </c>
      <c r="F97">
        <v>12.5</v>
      </c>
      <c r="G97">
        <v>12.5</v>
      </c>
      <c r="H97">
        <v>12</v>
      </c>
      <c r="J97" t="s">
        <v>236</v>
      </c>
      <c r="L97">
        <f t="shared" ref="L97" si="57" xml:space="preserve"> C97 + D97/16</f>
        <v>5.7</v>
      </c>
      <c r="M97" s="3" t="s">
        <v>263</v>
      </c>
      <c r="O97" s="2">
        <f t="shared" ref="O97" si="58" xml:space="preserve"> F97 * G97 * H97 / 1728</f>
        <v>1.0850694444444444</v>
      </c>
    </row>
    <row r="98" spans="1:15" x14ac:dyDescent="0.35">
      <c r="A98" s="1" t="s">
        <v>237</v>
      </c>
      <c r="B98" t="s">
        <v>235</v>
      </c>
      <c r="C98">
        <v>5</v>
      </c>
      <c r="D98">
        <v>13.6</v>
      </c>
      <c r="F98">
        <v>12.5</v>
      </c>
      <c r="G98">
        <v>12.5</v>
      </c>
      <c r="H98">
        <v>12</v>
      </c>
      <c r="J98" t="s">
        <v>236</v>
      </c>
      <c r="L98">
        <f t="shared" ref="L98:L100" si="59" xml:space="preserve"> C98 + D98/16</f>
        <v>5.85</v>
      </c>
      <c r="M98" s="3" t="s">
        <v>263</v>
      </c>
      <c r="O98" s="2">
        <f t="shared" ref="O98:O100" si="60" xml:space="preserve"> F98 * G98 * H98 / 1728</f>
        <v>1.0850694444444444</v>
      </c>
    </row>
    <row r="99" spans="1:15" x14ac:dyDescent="0.35">
      <c r="A99" s="1" t="s">
        <v>238</v>
      </c>
      <c r="B99" t="s">
        <v>235</v>
      </c>
      <c r="C99">
        <v>6</v>
      </c>
      <c r="D99">
        <v>7.3</v>
      </c>
      <c r="F99">
        <v>12.5</v>
      </c>
      <c r="G99">
        <v>12.5</v>
      </c>
      <c r="H99">
        <v>12</v>
      </c>
      <c r="J99" t="s">
        <v>236</v>
      </c>
      <c r="L99">
        <f t="shared" si="59"/>
        <v>6.4562499999999998</v>
      </c>
      <c r="M99" s="3" t="s">
        <v>263</v>
      </c>
      <c r="O99" s="2">
        <f t="shared" si="60"/>
        <v>1.0850694444444444</v>
      </c>
    </row>
    <row r="100" spans="1:15" x14ac:dyDescent="0.35">
      <c r="A100" s="1" t="s">
        <v>239</v>
      </c>
      <c r="B100" t="s">
        <v>235</v>
      </c>
      <c r="C100">
        <v>5</v>
      </c>
      <c r="D100">
        <v>0</v>
      </c>
      <c r="F100">
        <v>12.5</v>
      </c>
      <c r="G100">
        <v>12.5</v>
      </c>
      <c r="H100">
        <v>12</v>
      </c>
      <c r="J100" t="s">
        <v>236</v>
      </c>
      <c r="L100">
        <f t="shared" si="59"/>
        <v>5</v>
      </c>
      <c r="M100" s="3" t="s">
        <v>263</v>
      </c>
      <c r="O100" s="2">
        <f t="shared" si="60"/>
        <v>1.0850694444444444</v>
      </c>
    </row>
    <row r="102" spans="1:15" x14ac:dyDescent="0.35">
      <c r="A102" s="1" t="s">
        <v>16</v>
      </c>
      <c r="B102" t="s">
        <v>17</v>
      </c>
      <c r="C102">
        <v>37</v>
      </c>
      <c r="D102">
        <v>14.3</v>
      </c>
      <c r="F102">
        <v>22.25</v>
      </c>
      <c r="G102">
        <v>18.5</v>
      </c>
      <c r="H102">
        <v>18.5</v>
      </c>
      <c r="J102" t="s">
        <v>0</v>
      </c>
      <c r="L102">
        <f t="shared" ref="L102:L103" si="61" xml:space="preserve"> C102 + D102/16</f>
        <v>37.893749999999997</v>
      </c>
      <c r="M102" s="3" t="s">
        <v>263</v>
      </c>
      <c r="O102" s="2">
        <f t="shared" ref="O102:O103" si="62" xml:space="preserve"> F102 * G102 * H102 / 1728</f>
        <v>4.4068648726851851</v>
      </c>
    </row>
    <row r="103" spans="1:15" ht="14.25" customHeight="1" x14ac:dyDescent="0.35">
      <c r="A103" s="1" t="s">
        <v>197</v>
      </c>
      <c r="B103" t="s">
        <v>198</v>
      </c>
      <c r="C103">
        <v>16</v>
      </c>
      <c r="D103">
        <v>0.3</v>
      </c>
      <c r="F103">
        <v>16.5</v>
      </c>
      <c r="G103">
        <v>16.5</v>
      </c>
      <c r="H103">
        <v>17.5</v>
      </c>
      <c r="J103" t="s">
        <v>13</v>
      </c>
      <c r="L103">
        <f t="shared" si="61"/>
        <v>16.018750000000001</v>
      </c>
      <c r="M103" s="3" t="s">
        <v>263</v>
      </c>
      <c r="O103" s="2">
        <f t="shared" si="62"/>
        <v>2.7571614583333335</v>
      </c>
    </row>
    <row r="104" spans="1:15" ht="14.25" customHeight="1" x14ac:dyDescent="0.35">
      <c r="A104" s="1" t="s">
        <v>199</v>
      </c>
      <c r="B104" t="s">
        <v>198</v>
      </c>
      <c r="C104">
        <v>13</v>
      </c>
      <c r="D104">
        <v>9.1999999999999993</v>
      </c>
      <c r="F104">
        <v>14</v>
      </c>
      <c r="G104">
        <v>13</v>
      </c>
      <c r="H104">
        <v>12</v>
      </c>
      <c r="L104">
        <f t="shared" ref="L104" si="63" xml:space="preserve"> C104 + D104/16</f>
        <v>13.574999999999999</v>
      </c>
      <c r="M104" s="3" t="s">
        <v>263</v>
      </c>
      <c r="O104" s="2">
        <f t="shared" ref="O104" si="64" xml:space="preserve"> F104 * G104 * H104 / 1728</f>
        <v>1.2638888888888888</v>
      </c>
    </row>
    <row r="105" spans="1:15" x14ac:dyDescent="0.35">
      <c r="O105" s="2"/>
    </row>
    <row r="106" spans="1:15" x14ac:dyDescent="0.35">
      <c r="A106" s="1" t="s">
        <v>109</v>
      </c>
      <c r="B106" t="s">
        <v>138</v>
      </c>
      <c r="C106">
        <v>100</v>
      </c>
      <c r="D106">
        <v>0</v>
      </c>
      <c r="F106">
        <v>22.25</v>
      </c>
      <c r="G106">
        <v>18.5</v>
      </c>
      <c r="H106">
        <v>18.5</v>
      </c>
      <c r="J106" t="s">
        <v>0</v>
      </c>
      <c r="L106">
        <f t="shared" ref="L106" si="65" xml:space="preserve"> C106 + D106/16</f>
        <v>100</v>
      </c>
      <c r="M106" s="3" t="s">
        <v>263</v>
      </c>
      <c r="O106" s="2">
        <f t="shared" ref="O106" si="66" xml:space="preserve"> F106 * G106 * H106 / 1728</f>
        <v>4.4068648726851851</v>
      </c>
    </row>
    <row r="107" spans="1:15" x14ac:dyDescent="0.35">
      <c r="O107" s="2"/>
    </row>
    <row r="108" spans="1:15" ht="14.25" customHeight="1" x14ac:dyDescent="0.35">
      <c r="A108" s="1" t="s">
        <v>41</v>
      </c>
      <c r="B108" t="s">
        <v>44</v>
      </c>
      <c r="C108">
        <v>12</v>
      </c>
      <c r="D108">
        <v>3.5</v>
      </c>
      <c r="F108">
        <v>16.5</v>
      </c>
      <c r="G108">
        <v>16.5</v>
      </c>
      <c r="H108">
        <v>17.5</v>
      </c>
      <c r="J108" t="s">
        <v>13</v>
      </c>
      <c r="L108">
        <f t="shared" ref="L108" si="67" xml:space="preserve"> C108 + D108/16</f>
        <v>12.21875</v>
      </c>
      <c r="M108" s="3" t="s">
        <v>263</v>
      </c>
      <c r="O108" s="2">
        <f t="shared" ref="O108" si="68" xml:space="preserve"> F108 * G108 * H108 / 1728</f>
        <v>2.7571614583333335</v>
      </c>
    </row>
    <row r="109" spans="1:15" x14ac:dyDescent="0.35">
      <c r="A109" s="1" t="s">
        <v>42</v>
      </c>
      <c r="B109" t="s">
        <v>44</v>
      </c>
      <c r="C109">
        <v>16</v>
      </c>
      <c r="D109">
        <v>4.8</v>
      </c>
      <c r="F109">
        <v>16.5</v>
      </c>
      <c r="G109">
        <v>16.5</v>
      </c>
      <c r="H109">
        <v>17.5</v>
      </c>
      <c r="J109" t="s">
        <v>13</v>
      </c>
      <c r="L109">
        <f t="shared" ref="L109" si="69" xml:space="preserve"> C109 + D109/16</f>
        <v>16.3</v>
      </c>
      <c r="M109" s="3" t="s">
        <v>263</v>
      </c>
      <c r="O109" s="2">
        <f t="shared" ref="O109" si="70" xml:space="preserve"> F109 * G109 * H109 / 1728</f>
        <v>2.7571614583333335</v>
      </c>
    </row>
    <row r="110" spans="1:15" x14ac:dyDescent="0.35">
      <c r="A110" s="1" t="s">
        <v>43</v>
      </c>
      <c r="B110" t="s">
        <v>44</v>
      </c>
      <c r="C110">
        <v>9</v>
      </c>
      <c r="D110">
        <v>3.7</v>
      </c>
      <c r="F110">
        <v>16.5</v>
      </c>
      <c r="G110">
        <v>16.5</v>
      </c>
      <c r="H110">
        <v>17.5</v>
      </c>
      <c r="J110" t="s">
        <v>13</v>
      </c>
      <c r="L110">
        <f t="shared" ref="L110" si="71" xml:space="preserve"> C110 + D110/16</f>
        <v>9.2312499999999993</v>
      </c>
      <c r="M110" s="3" t="s">
        <v>263</v>
      </c>
      <c r="O110" s="2">
        <f t="shared" ref="O110" si="72" xml:space="preserve"> F110 * G110 * H110 / 1728</f>
        <v>2.7571614583333335</v>
      </c>
    </row>
    <row r="111" spans="1:15" x14ac:dyDescent="0.35">
      <c r="A111" s="1" t="s">
        <v>172</v>
      </c>
      <c r="B111" t="s">
        <v>173</v>
      </c>
      <c r="C111">
        <v>10</v>
      </c>
      <c r="D111">
        <v>10</v>
      </c>
      <c r="F111">
        <v>16.5</v>
      </c>
      <c r="G111">
        <v>16.5</v>
      </c>
      <c r="H111">
        <v>17.5</v>
      </c>
      <c r="J111" t="s">
        <v>13</v>
      </c>
      <c r="L111">
        <f t="shared" ref="L111" si="73" xml:space="preserve"> C111 + D111/16</f>
        <v>10.625</v>
      </c>
      <c r="M111" s="3" t="s">
        <v>263</v>
      </c>
      <c r="O111" s="2">
        <f t="shared" ref="O111" si="74" xml:space="preserve"> F111 * G111 * H111 / 1728</f>
        <v>2.7571614583333335</v>
      </c>
    </row>
    <row r="112" spans="1:15" x14ac:dyDescent="0.35">
      <c r="A112" s="1" t="s">
        <v>177</v>
      </c>
      <c r="B112" t="s">
        <v>173</v>
      </c>
      <c r="C112">
        <v>9</v>
      </c>
      <c r="D112">
        <v>2.1</v>
      </c>
      <c r="F112">
        <v>16.5</v>
      </c>
      <c r="G112">
        <v>16.5</v>
      </c>
      <c r="H112">
        <v>17.5</v>
      </c>
      <c r="J112" t="s">
        <v>13</v>
      </c>
      <c r="L112">
        <f t="shared" ref="L112" si="75" xml:space="preserve"> C112 + D112/16</f>
        <v>9.1312499999999996</v>
      </c>
      <c r="M112" s="3" t="s">
        <v>263</v>
      </c>
      <c r="O112" s="2">
        <f t="shared" ref="O112" si="76" xml:space="preserve"> F112 * G112 * H112 / 1728</f>
        <v>2.7571614583333335</v>
      </c>
    </row>
    <row r="113" spans="1:15" x14ac:dyDescent="0.35">
      <c r="A113" s="1" t="s">
        <v>184</v>
      </c>
      <c r="B113" t="s">
        <v>173</v>
      </c>
      <c r="C113">
        <v>22</v>
      </c>
      <c r="D113">
        <v>2.9</v>
      </c>
      <c r="F113">
        <v>16.5</v>
      </c>
      <c r="G113">
        <v>16.5</v>
      </c>
      <c r="H113">
        <v>17.5</v>
      </c>
      <c r="J113" t="s">
        <v>13</v>
      </c>
      <c r="L113">
        <f t="shared" ref="L113" si="77" xml:space="preserve"> C113 + D113/16</f>
        <v>22.181249999999999</v>
      </c>
      <c r="M113" s="3" t="s">
        <v>263</v>
      </c>
      <c r="O113" s="2">
        <f t="shared" ref="O113" si="78" xml:space="preserve"> F113 * G113 * H113 / 1728</f>
        <v>2.7571614583333335</v>
      </c>
    </row>
    <row r="114" spans="1:15" x14ac:dyDescent="0.35">
      <c r="A114" s="1" t="s">
        <v>185</v>
      </c>
      <c r="B114" t="s">
        <v>173</v>
      </c>
      <c r="C114">
        <v>19</v>
      </c>
      <c r="D114">
        <v>5.4</v>
      </c>
      <c r="F114">
        <v>16.5</v>
      </c>
      <c r="G114">
        <v>16.5</v>
      </c>
      <c r="H114">
        <v>17.5</v>
      </c>
      <c r="J114" t="s">
        <v>13</v>
      </c>
      <c r="L114">
        <f t="shared" ref="L114:L116" si="79" xml:space="preserve"> C114 + D114/16</f>
        <v>19.337499999999999</v>
      </c>
      <c r="M114" s="3" t="s">
        <v>263</v>
      </c>
      <c r="O114" s="2">
        <f t="shared" ref="O114:O116" si="80" xml:space="preserve"> F114 * G114 * H114 / 1728</f>
        <v>2.7571614583333335</v>
      </c>
    </row>
    <row r="115" spans="1:15" x14ac:dyDescent="0.35">
      <c r="A115" s="1" t="s">
        <v>186</v>
      </c>
      <c r="B115" t="s">
        <v>173</v>
      </c>
      <c r="C115">
        <v>29</v>
      </c>
      <c r="D115">
        <v>8</v>
      </c>
      <c r="F115">
        <v>22.25</v>
      </c>
      <c r="G115">
        <v>18.5</v>
      </c>
      <c r="H115">
        <v>18.5</v>
      </c>
      <c r="J115" t="s">
        <v>0</v>
      </c>
      <c r="L115">
        <f t="shared" si="79"/>
        <v>29.5</v>
      </c>
      <c r="M115" s="3" t="s">
        <v>263</v>
      </c>
      <c r="O115" s="2">
        <f t="shared" si="80"/>
        <v>4.4068648726851851</v>
      </c>
    </row>
    <row r="116" spans="1:15" x14ac:dyDescent="0.35">
      <c r="A116" s="1" t="s">
        <v>206</v>
      </c>
      <c r="B116" t="s">
        <v>173</v>
      </c>
      <c r="C116">
        <v>9</v>
      </c>
      <c r="D116">
        <v>13.9</v>
      </c>
      <c r="F116">
        <v>15.5</v>
      </c>
      <c r="G116">
        <v>12.5</v>
      </c>
      <c r="H116">
        <v>10.5</v>
      </c>
      <c r="J116" t="s">
        <v>3</v>
      </c>
      <c r="L116">
        <f t="shared" si="79"/>
        <v>9.8687500000000004</v>
      </c>
      <c r="M116" s="3" t="s">
        <v>263</v>
      </c>
      <c r="O116" s="2">
        <f t="shared" si="80"/>
        <v>1.1773003472222223</v>
      </c>
    </row>
    <row r="118" spans="1:15" x14ac:dyDescent="0.35">
      <c r="A118" s="1" t="s">
        <v>121</v>
      </c>
      <c r="B118" t="s">
        <v>39</v>
      </c>
      <c r="C118">
        <v>28</v>
      </c>
      <c r="D118">
        <v>10.6</v>
      </c>
      <c r="F118">
        <v>32</v>
      </c>
      <c r="G118">
        <v>20.5</v>
      </c>
      <c r="H118">
        <v>19</v>
      </c>
      <c r="L118">
        <f t="shared" ref="L118" si="81" xml:space="preserve"> C118 + D118/16</f>
        <v>28.662500000000001</v>
      </c>
      <c r="M118" s="3" t="s">
        <v>263</v>
      </c>
      <c r="O118" s="2">
        <f t="shared" ref="O118" si="82" xml:space="preserve"> F118 * G118 * H118 / 1728</f>
        <v>7.2129629629629628</v>
      </c>
    </row>
    <row r="119" spans="1:15" x14ac:dyDescent="0.35">
      <c r="A119" s="1" t="s">
        <v>11</v>
      </c>
      <c r="B119" t="s">
        <v>39</v>
      </c>
      <c r="C119">
        <v>11</v>
      </c>
      <c r="D119">
        <v>13.3</v>
      </c>
      <c r="F119">
        <v>23</v>
      </c>
      <c r="G119">
        <v>17</v>
      </c>
      <c r="H119">
        <v>15</v>
      </c>
      <c r="J119" t="s">
        <v>10</v>
      </c>
      <c r="L119">
        <f t="shared" ref="L119" si="83" xml:space="preserve"> C119 + D119/16</f>
        <v>11.831250000000001</v>
      </c>
      <c r="M119" s="3" t="s">
        <v>263</v>
      </c>
      <c r="O119" s="2">
        <f t="shared" ref="O119" si="84" xml:space="preserve"> F119 * G119 * H119 / 1728</f>
        <v>3.3940972222222223</v>
      </c>
    </row>
    <row r="120" spans="1:15" x14ac:dyDescent="0.35">
      <c r="A120" s="1" t="s">
        <v>9</v>
      </c>
      <c r="C120">
        <v>11</v>
      </c>
      <c r="D120">
        <v>11.5</v>
      </c>
      <c r="F120">
        <v>23</v>
      </c>
      <c r="G120">
        <v>17</v>
      </c>
      <c r="H120">
        <v>15</v>
      </c>
      <c r="J120" t="s">
        <v>10</v>
      </c>
      <c r="L120">
        <f t="shared" ref="L120:L123" si="85" xml:space="preserve"> C120 + D120/16</f>
        <v>11.71875</v>
      </c>
      <c r="M120" s="3" t="s">
        <v>263</v>
      </c>
      <c r="O120" s="2">
        <f t="shared" ref="O120:O123" si="86" xml:space="preserve"> F120 * G120 * H120 / 1728</f>
        <v>3.3940972222222223</v>
      </c>
    </row>
    <row r="121" spans="1:15" x14ac:dyDescent="0.35">
      <c r="O121" s="2"/>
    </row>
    <row r="122" spans="1:15" x14ac:dyDescent="0.35">
      <c r="A122" s="1" t="s">
        <v>125</v>
      </c>
      <c r="O122" s="2"/>
    </row>
    <row r="123" spans="1:15" x14ac:dyDescent="0.35">
      <c r="A123" s="1" t="s">
        <v>8</v>
      </c>
      <c r="B123" t="s">
        <v>15</v>
      </c>
      <c r="C123">
        <v>52</v>
      </c>
      <c r="D123">
        <v>3.3</v>
      </c>
      <c r="F123">
        <v>14.5</v>
      </c>
      <c r="G123">
        <v>14.5</v>
      </c>
      <c r="H123">
        <v>10.5</v>
      </c>
      <c r="L123">
        <f t="shared" si="85"/>
        <v>52.206249999999997</v>
      </c>
      <c r="M123" s="3" t="s">
        <v>263</v>
      </c>
      <c r="O123" s="2">
        <f t="shared" si="86"/>
        <v>1.2775607638888888</v>
      </c>
    </row>
    <row r="124" spans="1:15" x14ac:dyDescent="0.35">
      <c r="A124" s="1" t="s">
        <v>7</v>
      </c>
      <c r="B124" t="s">
        <v>15</v>
      </c>
      <c r="C124">
        <v>48</v>
      </c>
      <c r="D124">
        <v>4.7</v>
      </c>
      <c r="F124">
        <v>14.5</v>
      </c>
      <c r="G124">
        <v>14.5</v>
      </c>
      <c r="H124">
        <v>10.5</v>
      </c>
      <c r="L124">
        <f t="shared" ref="L124" si="87" xml:space="preserve"> C124 + D124/16</f>
        <v>48.293750000000003</v>
      </c>
      <c r="M124" s="3" t="s">
        <v>263</v>
      </c>
      <c r="O124" s="2">
        <f t="shared" ref="O124" si="88" xml:space="preserve"> F124 * G124 * H124 / 1728</f>
        <v>1.2775607638888888</v>
      </c>
    </row>
    <row r="125" spans="1:15" x14ac:dyDescent="0.35">
      <c r="A125" s="1" t="s">
        <v>6</v>
      </c>
      <c r="B125" t="s">
        <v>15</v>
      </c>
      <c r="C125">
        <v>50</v>
      </c>
      <c r="D125">
        <v>10.1</v>
      </c>
      <c r="F125">
        <v>14.5</v>
      </c>
      <c r="G125">
        <v>14.5</v>
      </c>
      <c r="H125">
        <v>10.5</v>
      </c>
      <c r="L125">
        <f t="shared" ref="L125" si="89" xml:space="preserve"> C125 + D125/16</f>
        <v>50.631250000000001</v>
      </c>
      <c r="M125" s="3" t="s">
        <v>263</v>
      </c>
      <c r="O125" s="2">
        <f t="shared" ref="O125" si="90" xml:space="preserve"> F125 * G125 * H125 / 1728</f>
        <v>1.2775607638888888</v>
      </c>
    </row>
    <row r="126" spans="1:15" x14ac:dyDescent="0.35">
      <c r="A126" s="1" t="s">
        <v>5</v>
      </c>
      <c r="B126" t="s">
        <v>15</v>
      </c>
      <c r="C126">
        <v>52</v>
      </c>
      <c r="D126">
        <v>4.7</v>
      </c>
      <c r="F126">
        <v>14.5</v>
      </c>
      <c r="G126">
        <v>14.5</v>
      </c>
      <c r="H126">
        <v>10.5</v>
      </c>
      <c r="L126">
        <f t="shared" ref="L126" si="91" xml:space="preserve"> C126 + D126/16</f>
        <v>52.293750000000003</v>
      </c>
      <c r="M126" s="3" t="s">
        <v>263</v>
      </c>
      <c r="O126" s="2">
        <f t="shared" ref="O126" si="92" xml:space="preserve"> F126 * G126 * H126 / 1728</f>
        <v>1.2775607638888888</v>
      </c>
    </row>
    <row r="127" spans="1:15" x14ac:dyDescent="0.35">
      <c r="A127" s="1" t="s">
        <v>4</v>
      </c>
      <c r="B127" t="s">
        <v>15</v>
      </c>
      <c r="C127">
        <v>52</v>
      </c>
      <c r="D127">
        <v>6.8</v>
      </c>
      <c r="F127">
        <v>14.5</v>
      </c>
      <c r="G127">
        <v>14.5</v>
      </c>
      <c r="H127">
        <v>10.5</v>
      </c>
      <c r="L127">
        <f t="shared" ref="L127:L128" si="93" xml:space="preserve"> C127 + D127/16</f>
        <v>52.424999999999997</v>
      </c>
      <c r="M127" s="3" t="s">
        <v>263</v>
      </c>
      <c r="O127" s="2">
        <f t="shared" ref="O127:O128" si="94" xml:space="preserve"> F127 * G127 * H127 / 1728</f>
        <v>1.2775607638888888</v>
      </c>
    </row>
    <row r="128" spans="1:15" x14ac:dyDescent="0.35">
      <c r="A128" s="1" t="s">
        <v>135</v>
      </c>
      <c r="B128" t="s">
        <v>15</v>
      </c>
      <c r="C128">
        <v>43</v>
      </c>
      <c r="D128">
        <v>0.3</v>
      </c>
      <c r="F128">
        <v>14.5</v>
      </c>
      <c r="G128">
        <v>14.5</v>
      </c>
      <c r="H128">
        <v>10.5</v>
      </c>
      <c r="L128">
        <f t="shared" si="93"/>
        <v>43.018749999999997</v>
      </c>
      <c r="M128" s="3" t="s">
        <v>263</v>
      </c>
      <c r="O128" s="2">
        <f t="shared" si="94"/>
        <v>1.2775607638888888</v>
      </c>
    </row>
    <row r="129" spans="1:15" x14ac:dyDescent="0.35">
      <c r="A129" s="1" t="s">
        <v>2</v>
      </c>
      <c r="B129" t="s">
        <v>15</v>
      </c>
      <c r="C129">
        <v>51</v>
      </c>
      <c r="D129">
        <v>4.0999999999999996</v>
      </c>
      <c r="F129">
        <v>14.5</v>
      </c>
      <c r="G129">
        <v>14.5</v>
      </c>
      <c r="H129">
        <v>10.5</v>
      </c>
      <c r="L129">
        <f t="shared" ref="L129" si="95" xml:space="preserve"> C129 + D129/16</f>
        <v>51.256250000000001</v>
      </c>
      <c r="M129" s="3" t="s">
        <v>263</v>
      </c>
      <c r="O129" s="2">
        <f t="shared" ref="O129" si="96" xml:space="preserve"> F129 * G129 * H129 / 1728</f>
        <v>1.2775607638888888</v>
      </c>
    </row>
    <row r="130" spans="1:15" x14ac:dyDescent="0.35">
      <c r="O130" s="2"/>
    </row>
    <row r="131" spans="1:15" x14ac:dyDescent="0.35">
      <c r="A131" s="1" t="s">
        <v>122</v>
      </c>
      <c r="B131" t="s">
        <v>123</v>
      </c>
      <c r="C131">
        <v>16</v>
      </c>
      <c r="D131">
        <v>5.0999999999999996</v>
      </c>
      <c r="F131">
        <v>20.5</v>
      </c>
      <c r="G131">
        <v>11.5</v>
      </c>
      <c r="H131">
        <v>21</v>
      </c>
      <c r="L131">
        <f t="shared" ref="L131:L133" si="97" xml:space="preserve"> C131 + D131/16</f>
        <v>16.318750000000001</v>
      </c>
      <c r="M131" s="3" t="s">
        <v>263</v>
      </c>
      <c r="O131" s="2">
        <f t="shared" ref="O131" si="98" xml:space="preserve"> F131 * G131 * H131 / 1728</f>
        <v>2.8650173611111112</v>
      </c>
    </row>
    <row r="132" spans="1:15" x14ac:dyDescent="0.35">
      <c r="O132" s="2"/>
    </row>
    <row r="133" spans="1:15" x14ac:dyDescent="0.35">
      <c r="A133" s="1" t="s">
        <v>126</v>
      </c>
      <c r="B133" t="s">
        <v>131</v>
      </c>
      <c r="C133">
        <v>26</v>
      </c>
      <c r="D133">
        <v>5.5</v>
      </c>
      <c r="F133">
        <v>16.5</v>
      </c>
      <c r="G133">
        <v>16.5</v>
      </c>
      <c r="H133">
        <v>17.5</v>
      </c>
      <c r="J133" t="s">
        <v>13</v>
      </c>
      <c r="L133">
        <f t="shared" si="97"/>
        <v>26.34375</v>
      </c>
      <c r="M133" s="3" t="s">
        <v>263</v>
      </c>
      <c r="O133" s="2">
        <f t="shared" ref="O133" si="99" xml:space="preserve"> F133 * G133 * H133 / 1728</f>
        <v>2.7571614583333335</v>
      </c>
    </row>
    <row r="134" spans="1:15" x14ac:dyDescent="0.35">
      <c r="A134" s="1" t="s">
        <v>127</v>
      </c>
      <c r="B134" t="s">
        <v>131</v>
      </c>
      <c r="C134">
        <v>12</v>
      </c>
      <c r="D134">
        <v>1.6</v>
      </c>
      <c r="F134">
        <v>16.5</v>
      </c>
      <c r="G134">
        <v>16.5</v>
      </c>
      <c r="H134">
        <v>17.5</v>
      </c>
      <c r="J134" t="s">
        <v>13</v>
      </c>
      <c r="L134">
        <f t="shared" ref="L134:L137" si="100" xml:space="preserve"> C134 + D134/16</f>
        <v>12.1</v>
      </c>
      <c r="M134" s="3" t="s">
        <v>263</v>
      </c>
      <c r="O134" s="2">
        <f t="shared" ref="O134:O137" si="101" xml:space="preserve"> F134 * G134 * H134 / 1728</f>
        <v>2.7571614583333335</v>
      </c>
    </row>
    <row r="135" spans="1:15" x14ac:dyDescent="0.35">
      <c r="A135" s="1" t="s">
        <v>128</v>
      </c>
      <c r="B135" t="s">
        <v>131</v>
      </c>
      <c r="C135">
        <v>20</v>
      </c>
      <c r="D135">
        <v>12.8</v>
      </c>
      <c r="F135">
        <v>16.5</v>
      </c>
      <c r="G135">
        <v>16.5</v>
      </c>
      <c r="H135">
        <v>17.5</v>
      </c>
      <c r="J135" t="s">
        <v>13</v>
      </c>
      <c r="L135">
        <f t="shared" si="100"/>
        <v>20.8</v>
      </c>
      <c r="M135" s="3" t="s">
        <v>263</v>
      </c>
      <c r="O135" s="2">
        <f t="shared" si="101"/>
        <v>2.7571614583333335</v>
      </c>
    </row>
    <row r="136" spans="1:15" x14ac:dyDescent="0.35">
      <c r="A136" s="1" t="s">
        <v>129</v>
      </c>
      <c r="B136" t="s">
        <v>131</v>
      </c>
      <c r="C136">
        <v>15</v>
      </c>
      <c r="D136">
        <v>3.4</v>
      </c>
      <c r="F136">
        <v>16.5</v>
      </c>
      <c r="G136">
        <v>16.5</v>
      </c>
      <c r="H136">
        <v>17.5</v>
      </c>
      <c r="J136" t="s">
        <v>13</v>
      </c>
      <c r="L136">
        <f t="shared" si="100"/>
        <v>15.2125</v>
      </c>
      <c r="M136" s="3" t="s">
        <v>263</v>
      </c>
      <c r="O136" s="2">
        <f t="shared" si="101"/>
        <v>2.7571614583333335</v>
      </c>
    </row>
    <row r="137" spans="1:15" x14ac:dyDescent="0.35">
      <c r="A137" s="1" t="s">
        <v>132</v>
      </c>
      <c r="B137" t="s">
        <v>131</v>
      </c>
      <c r="C137">
        <v>11</v>
      </c>
      <c r="D137">
        <v>10.3</v>
      </c>
      <c r="F137">
        <v>21</v>
      </c>
      <c r="G137">
        <v>16</v>
      </c>
      <c r="H137">
        <v>7</v>
      </c>
      <c r="L137">
        <f t="shared" si="100"/>
        <v>11.643750000000001</v>
      </c>
      <c r="M137" s="3" t="s">
        <v>263</v>
      </c>
      <c r="O137" s="2">
        <f t="shared" si="101"/>
        <v>1.3611111111111112</v>
      </c>
    </row>
    <row r="138" spans="1:15" x14ac:dyDescent="0.35">
      <c r="A138" s="1" t="s">
        <v>133</v>
      </c>
      <c r="B138" t="s">
        <v>131</v>
      </c>
      <c r="C138">
        <v>21</v>
      </c>
      <c r="D138">
        <v>0.6</v>
      </c>
      <c r="F138">
        <v>16.5</v>
      </c>
      <c r="G138">
        <v>16.5</v>
      </c>
      <c r="H138">
        <v>17.5</v>
      </c>
      <c r="J138" t="s">
        <v>13</v>
      </c>
      <c r="L138">
        <f t="shared" ref="L138" si="102" xml:space="preserve"> C138 + D138/16</f>
        <v>21.037500000000001</v>
      </c>
      <c r="M138" s="3" t="s">
        <v>263</v>
      </c>
      <c r="O138" s="2">
        <f t="shared" ref="O138:O143" si="103" xml:space="preserve"> F138 * G138 * H138 / 1728</f>
        <v>2.7571614583333335</v>
      </c>
    </row>
    <row r="139" spans="1:15" x14ac:dyDescent="0.35">
      <c r="O139" s="2"/>
    </row>
    <row r="140" spans="1:15" x14ac:dyDescent="0.35">
      <c r="A140" s="1" t="s">
        <v>12</v>
      </c>
      <c r="B140" t="s">
        <v>117</v>
      </c>
      <c r="C140">
        <v>55</v>
      </c>
      <c r="D140">
        <v>2.4</v>
      </c>
      <c r="F140">
        <v>16.5</v>
      </c>
      <c r="G140">
        <v>16.5</v>
      </c>
      <c r="H140">
        <v>17.5</v>
      </c>
      <c r="J140" t="s">
        <v>13</v>
      </c>
      <c r="L140">
        <f t="shared" ref="L140:L143" si="104" xml:space="preserve"> C140 + D140/16</f>
        <v>55.15</v>
      </c>
      <c r="M140" s="3" t="s">
        <v>263</v>
      </c>
      <c r="O140" s="2">
        <f t="shared" si="103"/>
        <v>2.7571614583333335</v>
      </c>
    </row>
    <row r="141" spans="1:15" x14ac:dyDescent="0.35">
      <c r="A141" s="1" t="s">
        <v>191</v>
      </c>
      <c r="B141" t="s">
        <v>190</v>
      </c>
      <c r="C141">
        <v>28</v>
      </c>
      <c r="D141">
        <v>3</v>
      </c>
      <c r="F141">
        <v>21</v>
      </c>
      <c r="G141">
        <v>17</v>
      </c>
      <c r="H141">
        <v>18</v>
      </c>
      <c r="L141">
        <f t="shared" si="104"/>
        <v>28.1875</v>
      </c>
      <c r="M141" s="3" t="s">
        <v>263</v>
      </c>
      <c r="O141" s="2">
        <f t="shared" si="103"/>
        <v>3.71875</v>
      </c>
    </row>
    <row r="142" spans="1:15" x14ac:dyDescent="0.35">
      <c r="A142" s="1" t="s">
        <v>36</v>
      </c>
      <c r="B142" t="s">
        <v>117</v>
      </c>
      <c r="C142">
        <v>11</v>
      </c>
      <c r="D142">
        <v>14</v>
      </c>
      <c r="F142">
        <v>18</v>
      </c>
      <c r="G142">
        <v>12.5</v>
      </c>
      <c r="H142">
        <v>12.5</v>
      </c>
      <c r="L142">
        <f t="shared" si="104"/>
        <v>11.875</v>
      </c>
      <c r="M142" s="3" t="s">
        <v>263</v>
      </c>
      <c r="O142" s="2">
        <f t="shared" si="103"/>
        <v>1.6276041666666667</v>
      </c>
    </row>
    <row r="143" spans="1:15" x14ac:dyDescent="0.35">
      <c r="A143" s="1" t="s">
        <v>136</v>
      </c>
      <c r="B143" t="s">
        <v>117</v>
      </c>
      <c r="C143">
        <v>13</v>
      </c>
      <c r="D143">
        <v>10.199999999999999</v>
      </c>
      <c r="F143">
        <v>15</v>
      </c>
      <c r="G143">
        <v>15</v>
      </c>
      <c r="H143">
        <v>10</v>
      </c>
      <c r="L143">
        <f t="shared" si="104"/>
        <v>13.637499999999999</v>
      </c>
      <c r="M143" s="3" t="s">
        <v>263</v>
      </c>
      <c r="O143" s="2">
        <f t="shared" si="103"/>
        <v>1.3020833333333333</v>
      </c>
    </row>
    <row r="144" spans="1:15" x14ac:dyDescent="0.35">
      <c r="A144" s="1" t="s">
        <v>37</v>
      </c>
      <c r="B144" t="s">
        <v>117</v>
      </c>
      <c r="C144">
        <v>9</v>
      </c>
      <c r="D144">
        <v>14.6</v>
      </c>
      <c r="F144">
        <v>15</v>
      </c>
      <c r="G144">
        <v>15</v>
      </c>
      <c r="H144">
        <v>11</v>
      </c>
      <c r="L144">
        <f t="shared" ref="L144:L145" si="105" xml:space="preserve"> C144 + D144/16</f>
        <v>9.9124999999999996</v>
      </c>
      <c r="M144" s="3" t="s">
        <v>263</v>
      </c>
      <c r="O144" s="2">
        <f t="shared" ref="O144:O145" si="106" xml:space="preserve"> F144 * G144 * H144 / 1728</f>
        <v>1.4322916666666667</v>
      </c>
    </row>
    <row r="145" spans="1:15" x14ac:dyDescent="0.35">
      <c r="A145" s="1" t="s">
        <v>38</v>
      </c>
      <c r="B145" t="s">
        <v>117</v>
      </c>
      <c r="C145">
        <v>10</v>
      </c>
      <c r="D145">
        <v>5.0999999999999996</v>
      </c>
      <c r="F145">
        <v>14.5</v>
      </c>
      <c r="G145">
        <v>14.5</v>
      </c>
      <c r="H145">
        <v>10.5</v>
      </c>
      <c r="L145">
        <f t="shared" si="105"/>
        <v>10.31875</v>
      </c>
      <c r="M145" s="3" t="s">
        <v>263</v>
      </c>
      <c r="O145" s="2">
        <f t="shared" si="106"/>
        <v>1.2775607638888888</v>
      </c>
    </row>
    <row r="146" spans="1:15" x14ac:dyDescent="0.35">
      <c r="A146" s="1" t="s">
        <v>115</v>
      </c>
      <c r="B146" t="s">
        <v>117</v>
      </c>
      <c r="C146">
        <v>3</v>
      </c>
      <c r="D146">
        <v>0</v>
      </c>
      <c r="F146">
        <v>14.5</v>
      </c>
      <c r="G146">
        <v>14.5</v>
      </c>
      <c r="H146">
        <v>10.5</v>
      </c>
      <c r="L146">
        <f t="shared" ref="L146:L147" si="107" xml:space="preserve"> C146 + D146/16</f>
        <v>3</v>
      </c>
      <c r="M146" s="3" t="s">
        <v>263</v>
      </c>
      <c r="O146" s="2">
        <f t="shared" ref="O146:O147" si="108" xml:space="preserve"> F146 * G146 * H146 / 1728</f>
        <v>1.2775607638888888</v>
      </c>
    </row>
    <row r="147" spans="1:15" x14ac:dyDescent="0.35">
      <c r="A147" s="1" t="s">
        <v>116</v>
      </c>
      <c r="B147" t="s">
        <v>117</v>
      </c>
      <c r="C147">
        <v>13</v>
      </c>
      <c r="D147">
        <v>10.5</v>
      </c>
      <c r="F147">
        <v>14.5</v>
      </c>
      <c r="G147">
        <v>14.5</v>
      </c>
      <c r="H147">
        <v>10.5</v>
      </c>
      <c r="L147">
        <f t="shared" si="107"/>
        <v>13.65625</v>
      </c>
      <c r="M147" s="3" t="s">
        <v>263</v>
      </c>
      <c r="O147" s="2">
        <f t="shared" si="108"/>
        <v>1.2775607638888888</v>
      </c>
    </row>
    <row r="148" spans="1:15" x14ac:dyDescent="0.35">
      <c r="A148" s="1" t="s">
        <v>118</v>
      </c>
      <c r="B148" t="s">
        <v>117</v>
      </c>
      <c r="C148">
        <v>22</v>
      </c>
      <c r="D148">
        <v>0.1</v>
      </c>
      <c r="F148">
        <v>16.5</v>
      </c>
      <c r="G148">
        <v>16.5</v>
      </c>
      <c r="H148">
        <v>10.5</v>
      </c>
      <c r="L148">
        <f t="shared" ref="L148:L151" si="109" xml:space="preserve"> C148 + D148/16</f>
        <v>22.006250000000001</v>
      </c>
      <c r="M148" s="3" t="s">
        <v>263</v>
      </c>
      <c r="O148" s="2">
        <f t="shared" ref="O148:O151" si="110" xml:space="preserve"> F148 * G148 * H148 / 1728</f>
        <v>1.654296875</v>
      </c>
    </row>
    <row r="149" spans="1:15" x14ac:dyDescent="0.35">
      <c r="A149" s="1" t="s">
        <v>119</v>
      </c>
      <c r="B149" t="s">
        <v>117</v>
      </c>
      <c r="C149">
        <v>46</v>
      </c>
      <c r="D149">
        <v>7.5</v>
      </c>
      <c r="F149">
        <v>22.25</v>
      </c>
      <c r="G149">
        <v>18.5</v>
      </c>
      <c r="H149">
        <v>18.5</v>
      </c>
      <c r="J149" t="s">
        <v>0</v>
      </c>
      <c r="L149">
        <f t="shared" si="109"/>
        <v>46.46875</v>
      </c>
      <c r="M149" s="3" t="s">
        <v>263</v>
      </c>
      <c r="O149" s="2">
        <f t="shared" si="110"/>
        <v>4.4068648726851851</v>
      </c>
    </row>
    <row r="150" spans="1:15" x14ac:dyDescent="0.35">
      <c r="A150" s="1" t="s">
        <v>130</v>
      </c>
      <c r="B150" t="s">
        <v>117</v>
      </c>
      <c r="C150">
        <v>6</v>
      </c>
      <c r="D150">
        <v>9.8000000000000007</v>
      </c>
      <c r="F150">
        <v>15.5</v>
      </c>
      <c r="G150">
        <v>11</v>
      </c>
      <c r="H150">
        <v>12</v>
      </c>
      <c r="L150">
        <f t="shared" si="109"/>
        <v>6.6124999999999998</v>
      </c>
      <c r="M150" s="3" t="s">
        <v>263</v>
      </c>
      <c r="O150" s="2">
        <f t="shared" si="110"/>
        <v>1.1840277777777777</v>
      </c>
    </row>
    <row r="151" spans="1:15" x14ac:dyDescent="0.35">
      <c r="A151" s="1" t="s">
        <v>155</v>
      </c>
      <c r="B151" t="s">
        <v>117</v>
      </c>
      <c r="C151">
        <v>7</v>
      </c>
      <c r="D151">
        <v>1.2</v>
      </c>
      <c r="F151">
        <v>19</v>
      </c>
      <c r="G151">
        <v>15</v>
      </c>
      <c r="H151">
        <v>4</v>
      </c>
      <c r="L151">
        <f t="shared" si="109"/>
        <v>7.0750000000000002</v>
      </c>
      <c r="M151" s="3" t="s">
        <v>263</v>
      </c>
      <c r="O151" s="2">
        <f t="shared" si="110"/>
        <v>0.65972222222222221</v>
      </c>
    </row>
    <row r="152" spans="1:15" x14ac:dyDescent="0.35">
      <c r="A152" s="1" t="s">
        <v>174</v>
      </c>
      <c r="B152" t="s">
        <v>117</v>
      </c>
      <c r="C152">
        <v>43</v>
      </c>
      <c r="D152">
        <v>13.1</v>
      </c>
      <c r="F152">
        <v>22.25</v>
      </c>
      <c r="G152">
        <v>18.5</v>
      </c>
      <c r="H152">
        <v>18.5</v>
      </c>
      <c r="J152" t="s">
        <v>0</v>
      </c>
      <c r="L152">
        <f t="shared" ref="L152:L156" si="111" xml:space="preserve"> C152 + D152/16</f>
        <v>43.818750000000001</v>
      </c>
      <c r="M152" s="3" t="s">
        <v>263</v>
      </c>
      <c r="O152" s="2">
        <f t="shared" ref="O152:O156" si="112" xml:space="preserve"> F152 * G152 * H152 / 1728</f>
        <v>4.4068648726851851</v>
      </c>
    </row>
    <row r="153" spans="1:15" x14ac:dyDescent="0.35">
      <c r="A153" s="1" t="s">
        <v>175</v>
      </c>
      <c r="B153" t="s">
        <v>117</v>
      </c>
      <c r="C153">
        <v>4</v>
      </c>
      <c r="D153">
        <v>5.6</v>
      </c>
      <c r="F153">
        <v>15.5</v>
      </c>
      <c r="G153">
        <v>12.5</v>
      </c>
      <c r="H153">
        <v>10.5</v>
      </c>
      <c r="J153" t="s">
        <v>3</v>
      </c>
      <c r="L153">
        <f t="shared" si="111"/>
        <v>4.3499999999999996</v>
      </c>
      <c r="M153" s="3" t="s">
        <v>263</v>
      </c>
      <c r="O153" s="2">
        <f t="shared" si="112"/>
        <v>1.1773003472222223</v>
      </c>
    </row>
    <row r="154" spans="1:15" x14ac:dyDescent="0.35">
      <c r="A154" s="1" t="s">
        <v>207</v>
      </c>
      <c r="B154" t="s">
        <v>117</v>
      </c>
      <c r="C154">
        <v>26</v>
      </c>
      <c r="D154">
        <v>2.2000000000000002</v>
      </c>
      <c r="F154">
        <v>16.5</v>
      </c>
      <c r="G154">
        <v>16.5</v>
      </c>
      <c r="H154">
        <v>17.5</v>
      </c>
      <c r="J154" t="s">
        <v>13</v>
      </c>
      <c r="L154">
        <f t="shared" si="111"/>
        <v>26.137499999999999</v>
      </c>
      <c r="M154" s="3" t="s">
        <v>263</v>
      </c>
      <c r="O154" s="2">
        <f t="shared" si="112"/>
        <v>2.7571614583333335</v>
      </c>
    </row>
    <row r="155" spans="1:15" x14ac:dyDescent="0.35">
      <c r="A155" s="1" t="s">
        <v>208</v>
      </c>
      <c r="B155" t="s">
        <v>117</v>
      </c>
      <c r="C155">
        <v>28</v>
      </c>
      <c r="D155">
        <v>2.5</v>
      </c>
      <c r="F155">
        <v>16.5</v>
      </c>
      <c r="G155">
        <v>16.5</v>
      </c>
      <c r="H155">
        <v>17.5</v>
      </c>
      <c r="J155" t="s">
        <v>13</v>
      </c>
      <c r="L155">
        <f t="shared" si="111"/>
        <v>28.15625</v>
      </c>
      <c r="M155" s="3" t="s">
        <v>263</v>
      </c>
      <c r="O155" s="2">
        <f t="shared" si="112"/>
        <v>2.7571614583333335</v>
      </c>
    </row>
    <row r="156" spans="1:15" x14ac:dyDescent="0.35">
      <c r="A156" s="1" t="s">
        <v>209</v>
      </c>
      <c r="B156" t="s">
        <v>117</v>
      </c>
      <c r="C156">
        <v>24</v>
      </c>
      <c r="D156">
        <v>5.5</v>
      </c>
      <c r="F156">
        <v>16.5</v>
      </c>
      <c r="G156">
        <v>16.5</v>
      </c>
      <c r="H156">
        <v>17.5</v>
      </c>
      <c r="J156" t="s">
        <v>13</v>
      </c>
      <c r="L156">
        <f t="shared" si="111"/>
        <v>24.34375</v>
      </c>
      <c r="M156" s="3" t="s">
        <v>263</v>
      </c>
      <c r="O156" s="2">
        <f t="shared" si="112"/>
        <v>2.7571614583333335</v>
      </c>
    </row>
    <row r="157" spans="1:15" x14ac:dyDescent="0.35">
      <c r="O157" s="2"/>
    </row>
    <row r="158" spans="1:15" x14ac:dyDescent="0.35">
      <c r="A158" s="1" t="s">
        <v>158</v>
      </c>
      <c r="B158" t="s">
        <v>159</v>
      </c>
      <c r="C158">
        <v>25</v>
      </c>
      <c r="D158">
        <v>14.4</v>
      </c>
      <c r="F158">
        <v>12</v>
      </c>
      <c r="G158">
        <v>9</v>
      </c>
      <c r="H158">
        <v>9</v>
      </c>
      <c r="J158" t="s">
        <v>160</v>
      </c>
      <c r="L158">
        <f t="shared" ref="L158" si="113" xml:space="preserve"> C158 + D158/16</f>
        <v>25.9</v>
      </c>
      <c r="M158" s="3" t="s">
        <v>263</v>
      </c>
      <c r="O158" s="2">
        <f t="shared" ref="O158" si="114" xml:space="preserve"> F158 * G158 * H158 / 1728</f>
        <v>0.5625</v>
      </c>
    </row>
    <row r="159" spans="1:15" x14ac:dyDescent="0.35">
      <c r="A159" s="1" t="s">
        <v>161</v>
      </c>
      <c r="B159" t="s">
        <v>159</v>
      </c>
      <c r="C159">
        <v>23</v>
      </c>
      <c r="D159">
        <v>11.7</v>
      </c>
      <c r="F159">
        <v>12</v>
      </c>
      <c r="G159">
        <v>9</v>
      </c>
      <c r="H159">
        <v>9</v>
      </c>
      <c r="J159" t="s">
        <v>160</v>
      </c>
      <c r="L159">
        <f t="shared" ref="L159" si="115" xml:space="preserve"> C159 + D159/16</f>
        <v>23.731249999999999</v>
      </c>
      <c r="M159" s="3" t="s">
        <v>263</v>
      </c>
      <c r="O159" s="2">
        <f t="shared" ref="O159" si="116" xml:space="preserve"> F159 * G159 * H159 / 1728</f>
        <v>0.5625</v>
      </c>
    </row>
    <row r="160" spans="1:15" x14ac:dyDescent="0.35">
      <c r="O160" s="2"/>
    </row>
    <row r="161" spans="1:15" x14ac:dyDescent="0.35">
      <c r="A161" s="1" t="s">
        <v>40</v>
      </c>
      <c r="C161">
        <v>9</v>
      </c>
      <c r="D161">
        <v>3.2</v>
      </c>
      <c r="F161">
        <v>18.5</v>
      </c>
      <c r="G161">
        <v>13</v>
      </c>
      <c r="H161">
        <v>12.5</v>
      </c>
      <c r="L161">
        <f t="shared" ref="L161" si="117" xml:space="preserve"> C161 + D161/16</f>
        <v>9.1999999999999993</v>
      </c>
      <c r="M161" s="3" t="s">
        <v>263</v>
      </c>
      <c r="O161" s="2">
        <f t="shared" ref="O161" si="118" xml:space="preserve"> F161 * G161 * H161 / 1728</f>
        <v>1.7397280092592593</v>
      </c>
    </row>
    <row r="162" spans="1:15" x14ac:dyDescent="0.35">
      <c r="O162" s="2"/>
    </row>
    <row r="163" spans="1:15" x14ac:dyDescent="0.35">
      <c r="A163" s="1" t="s">
        <v>113</v>
      </c>
      <c r="B163" t="s">
        <v>114</v>
      </c>
      <c r="C163">
        <v>32</v>
      </c>
      <c r="D163">
        <v>14.7</v>
      </c>
      <c r="F163">
        <v>22.25</v>
      </c>
      <c r="G163">
        <v>18.5</v>
      </c>
      <c r="H163">
        <v>18.5</v>
      </c>
      <c r="J163" t="s">
        <v>0</v>
      </c>
      <c r="L163">
        <f t="shared" ref="L163:L168" si="119" xml:space="preserve"> C163 + D163/16</f>
        <v>32.918750000000003</v>
      </c>
      <c r="M163" s="3" t="s">
        <v>263</v>
      </c>
      <c r="O163" s="2">
        <f t="shared" ref="O163:O168" si="120" xml:space="preserve"> F163 * G163 * H163 / 1728</f>
        <v>4.4068648726851851</v>
      </c>
    </row>
    <row r="164" spans="1:15" x14ac:dyDescent="0.35">
      <c r="A164" s="1" t="s">
        <v>176</v>
      </c>
      <c r="B164" t="s">
        <v>152</v>
      </c>
      <c r="C164">
        <v>21</v>
      </c>
      <c r="D164">
        <v>7.9</v>
      </c>
      <c r="F164">
        <v>16.5</v>
      </c>
      <c r="G164">
        <v>16.5</v>
      </c>
      <c r="H164">
        <v>17.5</v>
      </c>
      <c r="J164" t="s">
        <v>13</v>
      </c>
      <c r="L164">
        <f t="shared" ref="L164:L165" si="121" xml:space="preserve"> C164 + D164/16</f>
        <v>21.493749999999999</v>
      </c>
      <c r="M164" s="3" t="s">
        <v>263</v>
      </c>
      <c r="O164" s="2">
        <f t="shared" ref="O164:O165" si="122" xml:space="preserve"> F164 * G164 * H164 / 1728</f>
        <v>2.7571614583333335</v>
      </c>
    </row>
    <row r="165" spans="1:15" x14ac:dyDescent="0.35">
      <c r="A165" s="1" t="s">
        <v>178</v>
      </c>
      <c r="B165" t="s">
        <v>152</v>
      </c>
      <c r="C165">
        <v>32</v>
      </c>
      <c r="D165">
        <v>14.1</v>
      </c>
      <c r="F165">
        <v>22.25</v>
      </c>
      <c r="G165">
        <v>18.5</v>
      </c>
      <c r="H165">
        <v>18.5</v>
      </c>
      <c r="J165" t="s">
        <v>0</v>
      </c>
      <c r="L165">
        <f t="shared" si="121"/>
        <v>32.881250000000001</v>
      </c>
      <c r="M165" s="3" t="s">
        <v>263</v>
      </c>
      <c r="O165" s="2">
        <f t="shared" si="122"/>
        <v>4.4068648726851851</v>
      </c>
    </row>
    <row r="166" spans="1:15" x14ac:dyDescent="0.35">
      <c r="A166" s="1" t="s">
        <v>181</v>
      </c>
      <c r="B166" t="s">
        <v>152</v>
      </c>
      <c r="C166">
        <v>14</v>
      </c>
      <c r="D166">
        <v>11.4</v>
      </c>
      <c r="F166">
        <v>16.5</v>
      </c>
      <c r="G166">
        <v>16.5</v>
      </c>
      <c r="H166">
        <v>17.5</v>
      </c>
      <c r="J166" t="s">
        <v>13</v>
      </c>
      <c r="L166">
        <f t="shared" ref="L166" si="123" xml:space="preserve"> C166 + D166/16</f>
        <v>14.7125</v>
      </c>
      <c r="M166" s="3" t="s">
        <v>263</v>
      </c>
      <c r="O166" s="2">
        <f t="shared" ref="O166" si="124" xml:space="preserve"> F166 * G166 * H166 / 1728</f>
        <v>2.7571614583333335</v>
      </c>
    </row>
    <row r="167" spans="1:15" x14ac:dyDescent="0.35">
      <c r="A167" s="1" t="s">
        <v>182</v>
      </c>
      <c r="B167" t="s">
        <v>152</v>
      </c>
      <c r="C167">
        <v>20</v>
      </c>
      <c r="D167">
        <v>2.9</v>
      </c>
      <c r="F167">
        <v>16.5</v>
      </c>
      <c r="G167">
        <v>16.5</v>
      </c>
      <c r="H167">
        <v>17.5</v>
      </c>
      <c r="J167" t="s">
        <v>13</v>
      </c>
      <c r="L167">
        <f t="shared" ref="L167" si="125" xml:space="preserve"> C167 + D167/16</f>
        <v>20.181249999999999</v>
      </c>
      <c r="M167" s="3" t="s">
        <v>263</v>
      </c>
      <c r="O167" s="2">
        <f t="shared" ref="O167" si="126" xml:space="preserve"> F167 * G167 * H167 / 1728</f>
        <v>2.7571614583333335</v>
      </c>
    </row>
    <row r="168" spans="1:15" x14ac:dyDescent="0.35">
      <c r="A168" s="1" t="s">
        <v>151</v>
      </c>
      <c r="B168" t="s">
        <v>152</v>
      </c>
      <c r="C168">
        <v>17</v>
      </c>
      <c r="D168">
        <v>9.6999999999999993</v>
      </c>
      <c r="F168">
        <v>16.5</v>
      </c>
      <c r="G168">
        <v>16.5</v>
      </c>
      <c r="H168">
        <v>17.5</v>
      </c>
      <c r="J168" t="s">
        <v>13</v>
      </c>
      <c r="L168">
        <f t="shared" si="119"/>
        <v>17.606249999999999</v>
      </c>
      <c r="M168" s="3" t="s">
        <v>263</v>
      </c>
      <c r="O168" s="2">
        <f t="shared" si="120"/>
        <v>2.7571614583333335</v>
      </c>
    </row>
    <row r="169" spans="1:15" x14ac:dyDescent="0.35">
      <c r="O169" s="2"/>
    </row>
    <row r="170" spans="1:15" x14ac:dyDescent="0.35">
      <c r="A170" s="1" t="s">
        <v>228</v>
      </c>
      <c r="C170">
        <v>21</v>
      </c>
      <c r="D170">
        <v>8.1</v>
      </c>
      <c r="F170">
        <v>16.5</v>
      </c>
      <c r="G170">
        <v>16.5</v>
      </c>
      <c r="H170">
        <v>17.5</v>
      </c>
      <c r="J170" t="s">
        <v>13</v>
      </c>
      <c r="L170">
        <f t="shared" ref="L170" si="127" xml:space="preserve"> C170 + D170/16</f>
        <v>21.506250000000001</v>
      </c>
      <c r="M170" s="3" t="s">
        <v>263</v>
      </c>
      <c r="O170" s="2">
        <f t="shared" ref="O170" si="128" xml:space="preserve"> F170 * G170 * H170 / 1728</f>
        <v>2.7571614583333335</v>
      </c>
    </row>
    <row r="171" spans="1:15" x14ac:dyDescent="0.35">
      <c r="O171" s="2"/>
    </row>
    <row r="172" spans="1:15" x14ac:dyDescent="0.35">
      <c r="A172" s="1" t="s">
        <v>183</v>
      </c>
      <c r="C172">
        <v>7</v>
      </c>
      <c r="D172">
        <v>2.7</v>
      </c>
      <c r="F172">
        <v>13.5</v>
      </c>
      <c r="G172">
        <v>9</v>
      </c>
      <c r="H172">
        <v>20</v>
      </c>
      <c r="L172">
        <f t="shared" ref="L172" si="129" xml:space="preserve"> C172 + D172/16</f>
        <v>7.1687500000000002</v>
      </c>
      <c r="M172" s="3" t="s">
        <v>263</v>
      </c>
      <c r="O172" s="2">
        <f t="shared" ref="O172" si="130" xml:space="preserve"> F172 * G172 * H172 / 1728</f>
        <v>1.40625</v>
      </c>
    </row>
    <row r="173" spans="1:15" x14ac:dyDescent="0.35">
      <c r="O173" s="2"/>
    </row>
    <row r="174" spans="1:15" x14ac:dyDescent="0.35">
      <c r="A174" s="1" t="s">
        <v>107</v>
      </c>
      <c r="B174" t="s">
        <v>140</v>
      </c>
      <c r="C174">
        <v>23</v>
      </c>
      <c r="D174">
        <v>14.5</v>
      </c>
      <c r="F174">
        <v>15.5</v>
      </c>
      <c r="G174">
        <v>12.5</v>
      </c>
      <c r="H174">
        <v>10.5</v>
      </c>
      <c r="J174" t="s">
        <v>3</v>
      </c>
      <c r="L174">
        <f t="shared" ref="L174:L175" si="131" xml:space="preserve"> C174 + D174/16</f>
        <v>23.90625</v>
      </c>
      <c r="M174" s="3" t="s">
        <v>263</v>
      </c>
      <c r="O174" s="2">
        <f t="shared" ref="O174:O175" si="132" xml:space="preserve"> F174 * G174 * H174 / 1728</f>
        <v>1.1773003472222223</v>
      </c>
    </row>
    <row r="175" spans="1:15" x14ac:dyDescent="0.35">
      <c r="A175" s="1" t="s">
        <v>108</v>
      </c>
      <c r="B175" t="s">
        <v>140</v>
      </c>
      <c r="C175">
        <v>34</v>
      </c>
      <c r="D175">
        <v>5.6</v>
      </c>
      <c r="F175">
        <v>15.5</v>
      </c>
      <c r="G175">
        <v>12.5</v>
      </c>
      <c r="H175">
        <v>10.5</v>
      </c>
      <c r="J175" t="s">
        <v>3</v>
      </c>
      <c r="L175">
        <f t="shared" si="131"/>
        <v>34.35</v>
      </c>
      <c r="M175" s="3" t="s">
        <v>263</v>
      </c>
      <c r="O175" s="2">
        <f t="shared" si="132"/>
        <v>1.1773003472222223</v>
      </c>
    </row>
    <row r="176" spans="1:15" x14ac:dyDescent="0.35">
      <c r="A176" s="1" t="s">
        <v>180</v>
      </c>
      <c r="B176" t="s">
        <v>140</v>
      </c>
      <c r="C176">
        <v>14</v>
      </c>
      <c r="D176">
        <v>2.2999999999999998</v>
      </c>
      <c r="F176">
        <v>16</v>
      </c>
      <c r="G176">
        <v>10</v>
      </c>
      <c r="H176">
        <v>8</v>
      </c>
      <c r="L176">
        <f t="shared" ref="L176" si="133" xml:space="preserve"> C176 + D176/16</f>
        <v>14.143750000000001</v>
      </c>
      <c r="M176" s="3" t="s">
        <v>263</v>
      </c>
      <c r="O176" s="2">
        <f t="shared" ref="O176" si="134" xml:space="preserve"> F176 * G176 * H176 / 1728</f>
        <v>0.7407407407407407</v>
      </c>
    </row>
    <row r="177" spans="1:15" x14ac:dyDescent="0.35">
      <c r="O177" s="2"/>
    </row>
    <row r="178" spans="1:15" x14ac:dyDescent="0.35">
      <c r="A178" s="1" t="s">
        <v>203</v>
      </c>
      <c r="B178" t="s">
        <v>204</v>
      </c>
      <c r="C178">
        <v>24</v>
      </c>
      <c r="D178">
        <v>7.8</v>
      </c>
      <c r="F178">
        <v>18</v>
      </c>
      <c r="G178">
        <v>12</v>
      </c>
      <c r="H178">
        <v>9</v>
      </c>
      <c r="J178" t="s">
        <v>1</v>
      </c>
      <c r="L178">
        <f t="shared" ref="L178" si="135" xml:space="preserve"> C178 + D178/16</f>
        <v>24.487500000000001</v>
      </c>
      <c r="M178" s="3" t="s">
        <v>263</v>
      </c>
      <c r="O178" s="2">
        <f t="shared" ref="O178" si="136" xml:space="preserve"> F178 * G178 * H178 / 1728</f>
        <v>1.125</v>
      </c>
    </row>
    <row r="179" spans="1:15" x14ac:dyDescent="0.35">
      <c r="A179" s="1" t="s">
        <v>205</v>
      </c>
      <c r="B179" t="s">
        <v>204</v>
      </c>
      <c r="C179">
        <v>8</v>
      </c>
      <c r="D179">
        <v>9</v>
      </c>
      <c r="F179">
        <v>13</v>
      </c>
      <c r="G179">
        <v>11</v>
      </c>
      <c r="H179">
        <v>5</v>
      </c>
      <c r="L179">
        <f t="shared" ref="L179" si="137" xml:space="preserve"> C179 + D179/16</f>
        <v>8.5625</v>
      </c>
      <c r="M179" s="3" t="s">
        <v>263</v>
      </c>
      <c r="O179" s="2">
        <f t="shared" ref="O179" si="138" xml:space="preserve"> F179 * G179 * H179 / 1728</f>
        <v>0.41377314814814814</v>
      </c>
    </row>
    <row r="180" spans="1:15" x14ac:dyDescent="0.35">
      <c r="O180" s="2"/>
    </row>
    <row r="181" spans="1:15" x14ac:dyDescent="0.35">
      <c r="A181" s="1" t="s">
        <v>156</v>
      </c>
      <c r="B181" t="s">
        <v>157</v>
      </c>
      <c r="C181">
        <v>45</v>
      </c>
      <c r="D181">
        <v>7.4</v>
      </c>
      <c r="F181">
        <v>22.25</v>
      </c>
      <c r="G181">
        <v>18.5</v>
      </c>
      <c r="H181">
        <v>18.5</v>
      </c>
      <c r="J181" t="s">
        <v>0</v>
      </c>
      <c r="L181">
        <f t="shared" ref="L181" si="139" xml:space="preserve"> C181 + D181/16</f>
        <v>45.462499999999999</v>
      </c>
      <c r="M181" s="3" t="s">
        <v>263</v>
      </c>
      <c r="O181" s="2">
        <f t="shared" ref="O181" si="140" xml:space="preserve"> F181 * G181 * H181 / 1728</f>
        <v>4.4068648726851851</v>
      </c>
    </row>
    <row r="182" spans="1:15" x14ac:dyDescent="0.35">
      <c r="A182" s="1" t="s">
        <v>189</v>
      </c>
      <c r="B182" t="s">
        <v>157</v>
      </c>
      <c r="C182">
        <v>34</v>
      </c>
      <c r="D182">
        <v>13.8</v>
      </c>
      <c r="F182">
        <v>16.5</v>
      </c>
      <c r="G182">
        <v>16.5</v>
      </c>
      <c r="H182">
        <v>17.5</v>
      </c>
      <c r="J182" t="s">
        <v>13</v>
      </c>
      <c r="L182">
        <f t="shared" ref="L182" si="141" xml:space="preserve"> C182 + D182/16</f>
        <v>34.862499999999997</v>
      </c>
      <c r="M182" s="3" t="s">
        <v>263</v>
      </c>
      <c r="O182" s="2">
        <f t="shared" ref="O182" si="142" xml:space="preserve"> F182 * G182 * H182 / 1728</f>
        <v>2.7571614583333335</v>
      </c>
    </row>
    <row r="183" spans="1:15" x14ac:dyDescent="0.35">
      <c r="A183" s="1" t="s">
        <v>195</v>
      </c>
      <c r="B183" t="s">
        <v>157</v>
      </c>
      <c r="C183">
        <v>30</v>
      </c>
      <c r="D183">
        <v>12.6</v>
      </c>
      <c r="F183">
        <v>23</v>
      </c>
      <c r="G183">
        <v>17</v>
      </c>
      <c r="H183">
        <v>14.5</v>
      </c>
      <c r="J183" t="s">
        <v>124</v>
      </c>
      <c r="L183">
        <f t="shared" ref="L183" si="143" xml:space="preserve"> C183 + D183/16</f>
        <v>30.787500000000001</v>
      </c>
      <c r="M183" s="3" t="s">
        <v>263</v>
      </c>
      <c r="O183" s="2">
        <f t="shared" ref="O183" si="144" xml:space="preserve"> F183 * G183 * H183 / 1728</f>
        <v>3.2809606481481484</v>
      </c>
    </row>
    <row r="184" spans="1:15" x14ac:dyDescent="0.35">
      <c r="A184" s="1" t="s">
        <v>241</v>
      </c>
      <c r="B184" t="s">
        <v>157</v>
      </c>
      <c r="C184">
        <v>32</v>
      </c>
      <c r="D184">
        <v>15.7</v>
      </c>
      <c r="F184">
        <v>20</v>
      </c>
      <c r="G184">
        <v>14.5</v>
      </c>
      <c r="H184">
        <v>12.5</v>
      </c>
      <c r="L184">
        <f t="shared" ref="L184" si="145" xml:space="preserve"> C184 + D184/16</f>
        <v>32.981250000000003</v>
      </c>
      <c r="M184" s="3" t="s">
        <v>263</v>
      </c>
      <c r="O184" s="2">
        <f t="shared" ref="O184" si="146" xml:space="preserve"> F184 * G184 * H184 / 1728</f>
        <v>2.097800925925926</v>
      </c>
    </row>
    <row r="185" spans="1:15" x14ac:dyDescent="0.35">
      <c r="O185" s="2"/>
    </row>
    <row r="186" spans="1:15" x14ac:dyDescent="0.35">
      <c r="A186" s="1" t="s">
        <v>14</v>
      </c>
      <c r="C186">
        <v>15</v>
      </c>
      <c r="D186">
        <v>6.4</v>
      </c>
      <c r="F186">
        <v>16.5</v>
      </c>
      <c r="G186">
        <v>16.5</v>
      </c>
      <c r="H186">
        <v>17.5</v>
      </c>
      <c r="J186" t="s">
        <v>13</v>
      </c>
      <c r="L186">
        <f t="shared" ref="L186:L187" si="147" xml:space="preserve"> C186 + D186/16</f>
        <v>15.4</v>
      </c>
      <c r="M186" s="3" t="s">
        <v>263</v>
      </c>
      <c r="O186" s="2">
        <f t="shared" ref="O186:O192" si="148" xml:space="preserve"> F186 * G186 * H186 / 1728</f>
        <v>2.7571614583333335</v>
      </c>
    </row>
    <row r="187" spans="1:15" x14ac:dyDescent="0.35">
      <c r="A187" s="1" t="s">
        <v>27</v>
      </c>
      <c r="C187">
        <v>14</v>
      </c>
      <c r="D187">
        <v>9.3000000000000007</v>
      </c>
      <c r="F187">
        <v>16.5</v>
      </c>
      <c r="G187">
        <v>16.5</v>
      </c>
      <c r="H187">
        <v>17.5</v>
      </c>
      <c r="J187" t="s">
        <v>13</v>
      </c>
      <c r="L187">
        <f t="shared" si="147"/>
        <v>14.581250000000001</v>
      </c>
      <c r="M187" s="3" t="s">
        <v>263</v>
      </c>
      <c r="O187" s="2">
        <f t="shared" ref="O187" si="149" xml:space="preserve"> F187 * G187 * H187 / 1728</f>
        <v>2.7571614583333335</v>
      </c>
    </row>
    <row r="188" spans="1:15" x14ac:dyDescent="0.35">
      <c r="A188" s="1" t="s">
        <v>23</v>
      </c>
      <c r="C188">
        <v>10</v>
      </c>
      <c r="D188">
        <v>2.9</v>
      </c>
      <c r="F188">
        <v>18.5</v>
      </c>
      <c r="G188">
        <v>13</v>
      </c>
      <c r="H188">
        <v>13</v>
      </c>
      <c r="L188">
        <f t="shared" ref="L188" si="150" xml:space="preserve"> C188 + D188/16</f>
        <v>10.18125</v>
      </c>
      <c r="M188" s="3" t="s">
        <v>263</v>
      </c>
      <c r="O188" s="2">
        <f t="shared" si="148"/>
        <v>1.8093171296296295</v>
      </c>
    </row>
    <row r="189" spans="1:15" x14ac:dyDescent="0.35">
      <c r="A189" s="1" t="s">
        <v>24</v>
      </c>
      <c r="C189">
        <v>5</v>
      </c>
      <c r="D189">
        <v>1.7</v>
      </c>
      <c r="F189">
        <v>15</v>
      </c>
      <c r="G189">
        <v>15</v>
      </c>
      <c r="H189">
        <v>11</v>
      </c>
      <c r="L189">
        <f t="shared" ref="L189" si="151" xml:space="preserve"> C189 + D189/16</f>
        <v>5.1062500000000002</v>
      </c>
      <c r="M189" s="3" t="s">
        <v>263</v>
      </c>
      <c r="O189" s="2">
        <f t="shared" si="148"/>
        <v>1.4322916666666667</v>
      </c>
    </row>
    <row r="190" spans="1:15" x14ac:dyDescent="0.35">
      <c r="A190" s="1" t="s">
        <v>25</v>
      </c>
      <c r="C190">
        <v>10</v>
      </c>
      <c r="D190">
        <v>14.4</v>
      </c>
      <c r="F190">
        <v>16.5</v>
      </c>
      <c r="G190">
        <v>16.5</v>
      </c>
      <c r="H190">
        <v>17.5</v>
      </c>
      <c r="J190" t="s">
        <v>13</v>
      </c>
      <c r="L190">
        <f t="shared" ref="L190:L192" si="152" xml:space="preserve"> C190 + D190/16</f>
        <v>10.9</v>
      </c>
      <c r="M190" s="3" t="s">
        <v>263</v>
      </c>
      <c r="O190" s="2">
        <f t="shared" si="148"/>
        <v>2.7571614583333335</v>
      </c>
    </row>
    <row r="191" spans="1:15" x14ac:dyDescent="0.35">
      <c r="A191" s="1" t="s">
        <v>26</v>
      </c>
      <c r="C191">
        <v>10</v>
      </c>
      <c r="D191">
        <v>3.8</v>
      </c>
      <c r="F191">
        <v>15</v>
      </c>
      <c r="G191">
        <v>13.5</v>
      </c>
      <c r="H191">
        <v>13</v>
      </c>
      <c r="L191">
        <f t="shared" si="152"/>
        <v>10.237500000000001</v>
      </c>
      <c r="M191" s="3" t="s">
        <v>263</v>
      </c>
      <c r="O191" s="2">
        <f t="shared" si="148"/>
        <v>1.5234375</v>
      </c>
    </row>
    <row r="192" spans="1:15" x14ac:dyDescent="0.35">
      <c r="A192" s="1" t="s">
        <v>169</v>
      </c>
      <c r="B192" t="s">
        <v>170</v>
      </c>
      <c r="C192">
        <v>11</v>
      </c>
      <c r="D192">
        <v>4.9000000000000004</v>
      </c>
      <c r="F192">
        <v>18</v>
      </c>
      <c r="G192">
        <v>12</v>
      </c>
      <c r="H192">
        <v>9</v>
      </c>
      <c r="J192" t="s">
        <v>1</v>
      </c>
      <c r="L192">
        <f t="shared" si="152"/>
        <v>11.30625</v>
      </c>
      <c r="M192" s="3" t="s">
        <v>263</v>
      </c>
      <c r="O192" s="2">
        <f t="shared" si="148"/>
        <v>1.125</v>
      </c>
    </row>
    <row r="193" spans="1:15" x14ac:dyDescent="0.35">
      <c r="O193" s="2"/>
    </row>
    <row r="194" spans="1:15" x14ac:dyDescent="0.35">
      <c r="A194" s="1" t="s">
        <v>164</v>
      </c>
      <c r="B194" t="s">
        <v>165</v>
      </c>
      <c r="C194">
        <v>23</v>
      </c>
      <c r="D194">
        <v>0.5</v>
      </c>
      <c r="F194">
        <v>21</v>
      </c>
      <c r="G194">
        <v>17</v>
      </c>
      <c r="H194">
        <v>7</v>
      </c>
      <c r="L194">
        <f t="shared" ref="L194" si="153" xml:space="preserve"> C194 + D194/16</f>
        <v>23.03125</v>
      </c>
      <c r="M194" s="3" t="s">
        <v>263</v>
      </c>
      <c r="O194" s="2">
        <f t="shared" ref="O194" si="154" xml:space="preserve"> F194 * G194 * H194 / 1728</f>
        <v>1.4461805555555556</v>
      </c>
    </row>
    <row r="195" spans="1:15" x14ac:dyDescent="0.35">
      <c r="A195" s="1" t="s">
        <v>179</v>
      </c>
      <c r="B195" t="s">
        <v>165</v>
      </c>
      <c r="C195">
        <v>27</v>
      </c>
      <c r="D195">
        <v>10.5</v>
      </c>
      <c r="F195">
        <v>16.5</v>
      </c>
      <c r="G195">
        <v>16.5</v>
      </c>
      <c r="H195">
        <v>10.5</v>
      </c>
      <c r="L195">
        <f t="shared" ref="L195" si="155" xml:space="preserve"> C195 + D195/16</f>
        <v>27.65625</v>
      </c>
      <c r="M195" s="3" t="s">
        <v>263</v>
      </c>
      <c r="O195" s="2">
        <f t="shared" ref="O195" si="156" xml:space="preserve"> F195 * G195 * H195 / 1728</f>
        <v>1.654296875</v>
      </c>
    </row>
    <row r="196" spans="1:15" x14ac:dyDescent="0.35">
      <c r="O196" s="2"/>
    </row>
    <row r="197" spans="1:15" x14ac:dyDescent="0.35">
      <c r="A197" s="1" t="s">
        <v>192</v>
      </c>
      <c r="C197">
        <v>60</v>
      </c>
      <c r="F197">
        <v>22</v>
      </c>
      <c r="G197">
        <v>18.5</v>
      </c>
      <c r="H197">
        <v>30</v>
      </c>
      <c r="L197">
        <f t="shared" ref="L197" si="157" xml:space="preserve"> C197 + D197/16</f>
        <v>60</v>
      </c>
      <c r="M197" s="3" t="s">
        <v>263</v>
      </c>
      <c r="O197" s="2">
        <f t="shared" ref="O197" si="158" xml:space="preserve"> F197 * G197 * H197 / 1728</f>
        <v>7.0659722222222223</v>
      </c>
    </row>
    <row r="198" spans="1:15" x14ac:dyDescent="0.35">
      <c r="O198" s="2"/>
    </row>
    <row r="199" spans="1:15" x14ac:dyDescent="0.35">
      <c r="A199" s="1" t="s">
        <v>200</v>
      </c>
      <c r="B199" t="s">
        <v>201</v>
      </c>
      <c r="C199">
        <v>30</v>
      </c>
      <c r="F199">
        <v>55</v>
      </c>
      <c r="G199">
        <v>17</v>
      </c>
      <c r="H199">
        <v>4</v>
      </c>
      <c r="L199">
        <f t="shared" ref="L199" si="159" xml:space="preserve"> C199 + D199/16</f>
        <v>30</v>
      </c>
      <c r="M199" s="3" t="s">
        <v>263</v>
      </c>
      <c r="O199" s="2">
        <f t="shared" ref="O199" si="160" xml:space="preserve"> F199 * G199 * H199 / 1728</f>
        <v>2.1643518518518516</v>
      </c>
    </row>
    <row r="200" spans="1:15" x14ac:dyDescent="0.35">
      <c r="A200" s="1" t="s">
        <v>202</v>
      </c>
      <c r="B200" t="s">
        <v>201</v>
      </c>
      <c r="C200">
        <v>30</v>
      </c>
      <c r="F200">
        <v>33</v>
      </c>
      <c r="G200">
        <v>15</v>
      </c>
      <c r="H200">
        <v>3</v>
      </c>
      <c r="L200">
        <f t="shared" ref="L200" si="161" xml:space="preserve"> C200 + D200/16</f>
        <v>30</v>
      </c>
      <c r="M200" s="3" t="s">
        <v>263</v>
      </c>
      <c r="O200" s="2">
        <f t="shared" ref="O200" si="162" xml:space="preserve"> F200 * G200 * H200 / 1728</f>
        <v>0.859375</v>
      </c>
    </row>
    <row r="201" spans="1:15" x14ac:dyDescent="0.35">
      <c r="O201" s="2"/>
    </row>
    <row r="202" spans="1:15" x14ac:dyDescent="0.35">
      <c r="A202" s="1" t="s">
        <v>242</v>
      </c>
      <c r="B202" t="s">
        <v>245</v>
      </c>
      <c r="C202">
        <v>100</v>
      </c>
      <c r="F202">
        <v>48</v>
      </c>
      <c r="G202">
        <v>24</v>
      </c>
      <c r="H202">
        <v>24</v>
      </c>
      <c r="J202" t="s">
        <v>246</v>
      </c>
      <c r="L202">
        <f t="shared" ref="L202" si="163" xml:space="preserve"> C202 + D202/16</f>
        <v>100</v>
      </c>
      <c r="M202" s="3" t="s">
        <v>263</v>
      </c>
      <c r="O202" s="2">
        <f t="shared" ref="O202" si="164" xml:space="preserve"> F202 * G202 * H202 / 1728</f>
        <v>16</v>
      </c>
    </row>
    <row r="203" spans="1:15" x14ac:dyDescent="0.35">
      <c r="A203" s="1" t="s">
        <v>243</v>
      </c>
      <c r="B203" t="s">
        <v>245</v>
      </c>
      <c r="C203">
        <v>100</v>
      </c>
      <c r="F203">
        <v>48</v>
      </c>
      <c r="G203">
        <v>24</v>
      </c>
      <c r="H203">
        <v>24</v>
      </c>
      <c r="J203" t="s">
        <v>246</v>
      </c>
      <c r="L203">
        <f t="shared" ref="L203:L204" si="165" xml:space="preserve"> C203 + D203/16</f>
        <v>100</v>
      </c>
      <c r="M203" s="3" t="s">
        <v>263</v>
      </c>
      <c r="O203" s="2">
        <f t="shared" ref="O203:O204" si="166" xml:space="preserve"> F203 * G203 * H203 / 1728</f>
        <v>16</v>
      </c>
    </row>
    <row r="204" spans="1:15" x14ac:dyDescent="0.35">
      <c r="A204" s="1" t="s">
        <v>244</v>
      </c>
      <c r="B204" t="s">
        <v>245</v>
      </c>
      <c r="C204">
        <v>15</v>
      </c>
      <c r="D204">
        <v>2</v>
      </c>
      <c r="F204">
        <v>22</v>
      </c>
      <c r="G204">
        <v>22</v>
      </c>
      <c r="H204">
        <v>16</v>
      </c>
      <c r="J204" t="s">
        <v>269</v>
      </c>
      <c r="L204">
        <f t="shared" si="165"/>
        <v>15.125</v>
      </c>
      <c r="M204" s="3" t="s">
        <v>263</v>
      </c>
      <c r="O204" s="2">
        <f t="shared" si="166"/>
        <v>4.4814814814814818</v>
      </c>
    </row>
    <row r="206" spans="1:15" x14ac:dyDescent="0.35">
      <c r="L206">
        <f xml:space="preserve"> SUM(L2:L205)</f>
        <v>5060.1437499999975</v>
      </c>
      <c r="O206">
        <f xml:space="preserve"> SUM(O2:O205)</f>
        <v>393.09002459490722</v>
      </c>
    </row>
    <row r="213" spans="1:15" x14ac:dyDescent="0.35">
      <c r="A213" s="1" t="s">
        <v>260</v>
      </c>
      <c r="B213" t="s">
        <v>259</v>
      </c>
    </row>
    <row r="215" spans="1:15" x14ac:dyDescent="0.35">
      <c r="A215" s="1" t="s">
        <v>219</v>
      </c>
      <c r="B215">
        <v>1</v>
      </c>
      <c r="F215">
        <v>50</v>
      </c>
      <c r="G215">
        <v>14</v>
      </c>
      <c r="H215">
        <v>84</v>
      </c>
      <c r="L215">
        <v>100</v>
      </c>
      <c r="O215" s="2">
        <f t="shared" ref="O215:O233" si="167" xml:space="preserve"> F215 * G215 * H215 / 1728</f>
        <v>34.027777777777779</v>
      </c>
    </row>
    <row r="216" spans="1:15" x14ac:dyDescent="0.35">
      <c r="A216" s="1" t="s">
        <v>219</v>
      </c>
      <c r="B216">
        <v>1</v>
      </c>
      <c r="F216">
        <v>36</v>
      </c>
      <c r="G216">
        <v>12</v>
      </c>
      <c r="H216">
        <v>84</v>
      </c>
      <c r="L216">
        <v>70</v>
      </c>
      <c r="O216" s="2">
        <f t="shared" si="167"/>
        <v>21</v>
      </c>
    </row>
    <row r="217" spans="1:15" x14ac:dyDescent="0.35">
      <c r="A217" s="1" t="s">
        <v>226</v>
      </c>
      <c r="B217">
        <v>1</v>
      </c>
      <c r="F217">
        <v>37</v>
      </c>
      <c r="G217">
        <v>10</v>
      </c>
      <c r="H217">
        <v>10</v>
      </c>
      <c r="L217">
        <v>6</v>
      </c>
      <c r="O217" s="2">
        <f t="shared" si="167"/>
        <v>2.1412037037037037</v>
      </c>
    </row>
    <row r="218" spans="1:15" x14ac:dyDescent="0.35">
      <c r="A218" s="1" t="s">
        <v>148</v>
      </c>
      <c r="B218">
        <v>1</v>
      </c>
      <c r="E218" t="s">
        <v>268</v>
      </c>
      <c r="F218">
        <v>39</v>
      </c>
      <c r="G218">
        <v>39</v>
      </c>
      <c r="H218">
        <v>16</v>
      </c>
      <c r="L218">
        <v>80</v>
      </c>
      <c r="O218" s="2">
        <f t="shared" si="167"/>
        <v>14.083333333333334</v>
      </c>
    </row>
    <row r="219" spans="1:15" x14ac:dyDescent="0.35">
      <c r="A219" s="1" t="s">
        <v>217</v>
      </c>
      <c r="B219">
        <v>1</v>
      </c>
      <c r="E219" t="s">
        <v>268</v>
      </c>
      <c r="F219">
        <v>33</v>
      </c>
      <c r="G219">
        <v>33</v>
      </c>
      <c r="H219">
        <v>1</v>
      </c>
      <c r="L219">
        <v>60</v>
      </c>
      <c r="O219" s="2">
        <f t="shared" si="167"/>
        <v>0.63020833333333337</v>
      </c>
    </row>
    <row r="220" spans="1:15" x14ac:dyDescent="0.35">
      <c r="A220" s="1" t="s">
        <v>210</v>
      </c>
      <c r="B220">
        <v>1</v>
      </c>
      <c r="E220" t="s">
        <v>268</v>
      </c>
      <c r="F220">
        <v>16</v>
      </c>
      <c r="G220">
        <v>16</v>
      </c>
      <c r="H220">
        <v>26</v>
      </c>
      <c r="L220">
        <v>40</v>
      </c>
      <c r="O220" s="2">
        <f t="shared" si="167"/>
        <v>3.8518518518518516</v>
      </c>
    </row>
    <row r="221" spans="1:15" x14ac:dyDescent="0.35">
      <c r="A221" s="1" t="s">
        <v>141</v>
      </c>
      <c r="B221">
        <v>1</v>
      </c>
      <c r="F221">
        <v>26</v>
      </c>
      <c r="G221">
        <v>18</v>
      </c>
      <c r="H221">
        <v>22</v>
      </c>
      <c r="L221">
        <v>40</v>
      </c>
      <c r="O221" s="2">
        <f t="shared" si="167"/>
        <v>5.958333333333333</v>
      </c>
    </row>
    <row r="222" spans="1:15" x14ac:dyDescent="0.35">
      <c r="A222" s="1" t="s">
        <v>149</v>
      </c>
      <c r="B222">
        <v>1</v>
      </c>
      <c r="F222">
        <v>28</v>
      </c>
      <c r="G222">
        <v>24</v>
      </c>
      <c r="H222">
        <v>24</v>
      </c>
      <c r="L222">
        <v>55</v>
      </c>
      <c r="O222" s="2">
        <f t="shared" si="167"/>
        <v>9.3333333333333339</v>
      </c>
    </row>
    <row r="223" spans="1:15" x14ac:dyDescent="0.35">
      <c r="A223" s="1" t="s">
        <v>142</v>
      </c>
      <c r="B223">
        <v>1</v>
      </c>
      <c r="E223" t="s">
        <v>268</v>
      </c>
      <c r="F223">
        <v>26</v>
      </c>
      <c r="G223">
        <v>26</v>
      </c>
      <c r="H223">
        <v>24</v>
      </c>
      <c r="L223">
        <v>60</v>
      </c>
      <c r="O223" s="2">
        <f t="shared" si="167"/>
        <v>9.3888888888888893</v>
      </c>
    </row>
    <row r="224" spans="1:15" x14ac:dyDescent="0.35">
      <c r="A224" s="1" t="s">
        <v>120</v>
      </c>
      <c r="B224">
        <v>1</v>
      </c>
      <c r="F224">
        <v>36</v>
      </c>
      <c r="G224">
        <v>15</v>
      </c>
      <c r="H224">
        <v>32</v>
      </c>
      <c r="L224">
        <v>35</v>
      </c>
      <c r="O224" s="2">
        <f t="shared" si="167"/>
        <v>10</v>
      </c>
    </row>
    <row r="225" spans="1:15" x14ac:dyDescent="0.35">
      <c r="A225" s="1" t="s">
        <v>145</v>
      </c>
      <c r="B225">
        <v>1</v>
      </c>
      <c r="F225">
        <v>50</v>
      </c>
      <c r="G225">
        <v>21</v>
      </c>
      <c r="H225">
        <v>4</v>
      </c>
      <c r="I225" t="s">
        <v>146</v>
      </c>
      <c r="L225">
        <v>30</v>
      </c>
      <c r="O225" s="2">
        <f t="shared" si="167"/>
        <v>2.4305555555555554</v>
      </c>
    </row>
    <row r="226" spans="1:15" x14ac:dyDescent="0.35">
      <c r="A226" s="1" t="s">
        <v>144</v>
      </c>
      <c r="B226">
        <v>1</v>
      </c>
      <c r="F226">
        <v>38</v>
      </c>
      <c r="G226">
        <v>14</v>
      </c>
      <c r="H226">
        <v>31</v>
      </c>
      <c r="L226">
        <v>40</v>
      </c>
      <c r="O226" s="2">
        <f t="shared" si="167"/>
        <v>9.543981481481481</v>
      </c>
    </row>
    <row r="227" spans="1:15" x14ac:dyDescent="0.35">
      <c r="A227" s="1" t="s">
        <v>220</v>
      </c>
      <c r="B227">
        <v>1</v>
      </c>
      <c r="F227">
        <v>36</v>
      </c>
      <c r="G227">
        <v>13</v>
      </c>
      <c r="H227">
        <v>20</v>
      </c>
      <c r="L227">
        <v>5</v>
      </c>
      <c r="O227" s="2">
        <f t="shared" si="167"/>
        <v>5.416666666666667</v>
      </c>
    </row>
    <row r="228" spans="1:15" x14ac:dyDescent="0.35">
      <c r="A228" s="1" t="s">
        <v>221</v>
      </c>
      <c r="B228">
        <v>2</v>
      </c>
      <c r="F228">
        <v>12.5</v>
      </c>
      <c r="G228">
        <v>12.5</v>
      </c>
      <c r="H228">
        <v>18</v>
      </c>
      <c r="L228">
        <v>25</v>
      </c>
      <c r="O228" s="2">
        <f xml:space="preserve"> B228 * F228 * G228 * H228 / 1728</f>
        <v>3.2552083333333335</v>
      </c>
    </row>
    <row r="229" spans="1:15" x14ac:dyDescent="0.35">
      <c r="A229" s="1" t="s">
        <v>247</v>
      </c>
      <c r="B229">
        <v>4</v>
      </c>
      <c r="F229">
        <v>24</v>
      </c>
      <c r="G229">
        <v>18</v>
      </c>
      <c r="H229">
        <v>18</v>
      </c>
      <c r="L229">
        <v>7</v>
      </c>
      <c r="O229" s="2">
        <f xml:space="preserve"> B229 * F229 * G229 * H229 / 1728</f>
        <v>18</v>
      </c>
    </row>
    <row r="230" spans="1:15" x14ac:dyDescent="0.35">
      <c r="A230" s="1" t="s">
        <v>218</v>
      </c>
      <c r="B230">
        <v>1</v>
      </c>
      <c r="F230">
        <v>22</v>
      </c>
      <c r="G230">
        <v>12</v>
      </c>
      <c r="H230">
        <v>27</v>
      </c>
      <c r="L230">
        <v>8</v>
      </c>
      <c r="O230" s="2">
        <f t="shared" si="167"/>
        <v>4.125</v>
      </c>
    </row>
    <row r="231" spans="1:15" x14ac:dyDescent="0.35">
      <c r="A231" s="1" t="s">
        <v>224</v>
      </c>
      <c r="B231">
        <v>1</v>
      </c>
      <c r="F231">
        <v>18</v>
      </c>
      <c r="G231">
        <v>13</v>
      </c>
      <c r="H231">
        <v>15</v>
      </c>
      <c r="L231">
        <v>5</v>
      </c>
      <c r="O231" s="2">
        <f t="shared" si="167"/>
        <v>2.03125</v>
      </c>
    </row>
    <row r="232" spans="1:15" x14ac:dyDescent="0.35">
      <c r="A232" s="1" t="s">
        <v>143</v>
      </c>
      <c r="B232">
        <v>2</v>
      </c>
      <c r="F232">
        <v>40</v>
      </c>
      <c r="G232">
        <v>16</v>
      </c>
      <c r="H232">
        <v>3</v>
      </c>
      <c r="L232">
        <v>8</v>
      </c>
      <c r="O232" s="2">
        <f xml:space="preserve"> B232 * F232 * G232 * H232 / 1728</f>
        <v>2.2222222222222223</v>
      </c>
    </row>
    <row r="233" spans="1:15" x14ac:dyDescent="0.35">
      <c r="A233" s="1" t="s">
        <v>147</v>
      </c>
      <c r="B233">
        <v>19</v>
      </c>
      <c r="F233">
        <v>36</v>
      </c>
      <c r="G233">
        <v>24</v>
      </c>
      <c r="H233">
        <v>48</v>
      </c>
      <c r="I233" t="s">
        <v>150</v>
      </c>
      <c r="L233">
        <v>200</v>
      </c>
      <c r="O233" s="2">
        <f t="shared" si="167"/>
        <v>24</v>
      </c>
    </row>
    <row r="234" spans="1:15" x14ac:dyDescent="0.35">
      <c r="A234" s="1" t="s">
        <v>225</v>
      </c>
      <c r="B234">
        <v>1</v>
      </c>
      <c r="E234" t="s">
        <v>268</v>
      </c>
      <c r="F234">
        <v>11</v>
      </c>
      <c r="G234">
        <v>11</v>
      </c>
      <c r="H234">
        <v>21</v>
      </c>
      <c r="L234">
        <v>5</v>
      </c>
      <c r="O234" s="2">
        <f t="shared" ref="O234:O240" si="168" xml:space="preserve"> B234 * F234 * G234 * H234 / 1728</f>
        <v>1.4704861111111112</v>
      </c>
    </row>
    <row r="235" spans="1:15" x14ac:dyDescent="0.35">
      <c r="A235" s="1" t="s">
        <v>262</v>
      </c>
      <c r="B235">
        <v>2</v>
      </c>
      <c r="F235">
        <v>60</v>
      </c>
      <c r="G235">
        <v>22</v>
      </c>
      <c r="H235">
        <v>36</v>
      </c>
      <c r="L235">
        <v>40</v>
      </c>
      <c r="O235" s="2">
        <f t="shared" si="168"/>
        <v>55</v>
      </c>
    </row>
    <row r="236" spans="1:15" x14ac:dyDescent="0.35">
      <c r="A236" s="1" t="s">
        <v>261</v>
      </c>
      <c r="B236">
        <v>10</v>
      </c>
      <c r="F236">
        <v>12</v>
      </c>
      <c r="G236">
        <v>12</v>
      </c>
      <c r="H236">
        <v>24</v>
      </c>
      <c r="L236">
        <v>50</v>
      </c>
      <c r="O236" s="2">
        <f t="shared" si="168"/>
        <v>20</v>
      </c>
    </row>
    <row r="237" spans="1:15" x14ac:dyDescent="0.35">
      <c r="A237" s="1" t="s">
        <v>264</v>
      </c>
      <c r="B237">
        <v>4</v>
      </c>
      <c r="F237">
        <v>48</v>
      </c>
      <c r="G237">
        <v>18</v>
      </c>
      <c r="H237">
        <v>1</v>
      </c>
      <c r="L237">
        <v>10</v>
      </c>
      <c r="O237" s="2">
        <f t="shared" si="168"/>
        <v>2</v>
      </c>
    </row>
    <row r="238" spans="1:15" x14ac:dyDescent="0.35">
      <c r="A238" s="1" t="s">
        <v>265</v>
      </c>
      <c r="B238">
        <v>2</v>
      </c>
      <c r="F238">
        <v>24</v>
      </c>
      <c r="G238">
        <v>30</v>
      </c>
      <c r="H238">
        <v>2</v>
      </c>
      <c r="L238">
        <v>8</v>
      </c>
      <c r="O238" s="2">
        <f t="shared" si="168"/>
        <v>1.6666666666666667</v>
      </c>
    </row>
    <row r="239" spans="1:15" x14ac:dyDescent="0.35">
      <c r="A239" s="1" t="s">
        <v>266</v>
      </c>
      <c r="B239">
        <v>1</v>
      </c>
      <c r="F239">
        <v>60</v>
      </c>
      <c r="G239">
        <v>18</v>
      </c>
      <c r="H239">
        <v>6</v>
      </c>
      <c r="L239">
        <v>18</v>
      </c>
      <c r="O239" s="2">
        <f t="shared" si="168"/>
        <v>3.75</v>
      </c>
    </row>
    <row r="240" spans="1:15" x14ac:dyDescent="0.35">
      <c r="A240" s="1" t="s">
        <v>267</v>
      </c>
      <c r="B240">
        <v>2</v>
      </c>
      <c r="F240">
        <v>48</v>
      </c>
      <c r="G240">
        <v>20</v>
      </c>
      <c r="H240">
        <v>60</v>
      </c>
      <c r="L240">
        <v>12</v>
      </c>
      <c r="O240" s="2">
        <f t="shared" si="168"/>
        <v>66.666666666666671</v>
      </c>
    </row>
    <row r="242" spans="12:15" x14ac:dyDescent="0.35">
      <c r="L242">
        <f xml:space="preserve"> SUM(L215:L240)</f>
        <v>1017</v>
      </c>
      <c r="O242">
        <f xml:space="preserve"> SUM(O215:O240)</f>
        <v>331.9936342592593</v>
      </c>
    </row>
    <row r="246" spans="12:15" x14ac:dyDescent="0.35">
      <c r="L246">
        <f xml:space="preserve"> 5060 + 1017</f>
        <v>6077</v>
      </c>
      <c r="O246">
        <f xml:space="preserve"> 393 + 332</f>
        <v>725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Eric Peterson</cp:lastModifiedBy>
  <dcterms:created xsi:type="dcterms:W3CDTF">2020-05-15T00:59:16Z</dcterms:created>
  <dcterms:modified xsi:type="dcterms:W3CDTF">2022-03-03T21:34:05Z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be676da6-76ae-4077-9e40-bca675cfabff</vt:lpwstr>
  </property>
</Properties>
</file>